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odorín sk\rozpočet\"/>
    </mc:Choice>
  </mc:AlternateContent>
  <xr:revisionPtr revIDLastSave="0" documentId="8_{9919E000-8F57-49F0-84CB-54472FF5D3E9}" xr6:coauthVersionLast="28" xr6:coauthVersionMax="28" xr10:uidLastSave="{00000000-0000-0000-0000-000000000000}"/>
  <bookViews>
    <workbookView xWindow="0" yWindow="0" windowWidth="15345" windowHeight="3930" activeTab="2" xr2:uid="{00000000-000D-0000-FFFF-FFFF00000000}"/>
  </bookViews>
  <sheets>
    <sheet name="VYDAJE" sheetId="1" r:id="rId1"/>
    <sheet name="KAPITAL VYDAJ" sheetId="2" r:id="rId2"/>
    <sheet name="Rekapitulácia" sheetId="3" r:id="rId3"/>
  </sheets>
  <calcPr calcId="171027"/>
</workbook>
</file>

<file path=xl/calcChain.xml><?xml version="1.0" encoding="utf-8"?>
<calcChain xmlns="http://schemas.openxmlformats.org/spreadsheetml/2006/main">
  <c r="I81" i="3" l="1"/>
  <c r="G81" i="3"/>
  <c r="F81" i="3"/>
  <c r="F76" i="3"/>
  <c r="G76" i="3"/>
  <c r="H81" i="3"/>
  <c r="E81" i="3"/>
  <c r="D81" i="3"/>
  <c r="C81" i="3"/>
  <c r="I76" i="3"/>
  <c r="H76" i="3"/>
  <c r="E76" i="3"/>
  <c r="E83" i="3" s="1"/>
  <c r="D76" i="3"/>
  <c r="C76" i="3"/>
  <c r="D83" i="3" l="1"/>
  <c r="C83" i="3"/>
  <c r="I83" i="3"/>
  <c r="H83" i="3"/>
  <c r="I37" i="1"/>
  <c r="H15" i="2"/>
  <c r="H18" i="2"/>
  <c r="H22" i="2"/>
  <c r="H28" i="2"/>
  <c r="E15" i="2"/>
  <c r="K79" i="1"/>
  <c r="J79" i="1"/>
  <c r="I79" i="1"/>
  <c r="I25" i="1"/>
  <c r="I76" i="1"/>
  <c r="I68" i="1"/>
  <c r="I61" i="1"/>
  <c r="I54" i="1"/>
  <c r="I93" i="1"/>
  <c r="K103" i="1"/>
  <c r="J103" i="1"/>
  <c r="I9" i="1"/>
  <c r="H50" i="1"/>
  <c r="H54" i="1"/>
  <c r="H61" i="1"/>
  <c r="H68" i="1"/>
  <c r="H76" i="1"/>
  <c r="G76" i="1"/>
  <c r="G72" i="1"/>
  <c r="G68" i="1"/>
  <c r="G61" i="1"/>
  <c r="G57" i="1"/>
  <c r="G54" i="1"/>
  <c r="G79" i="1"/>
  <c r="H79" i="1"/>
  <c r="H87" i="1"/>
  <c r="G87" i="1"/>
  <c r="G93" i="1"/>
  <c r="H93" i="1"/>
  <c r="G103" i="1"/>
  <c r="H103" i="1"/>
  <c r="G37" i="3"/>
  <c r="F37" i="3"/>
  <c r="E37" i="3"/>
  <c r="C37" i="3"/>
  <c r="G25" i="3"/>
  <c r="F25" i="3"/>
  <c r="D25" i="3"/>
  <c r="C25" i="3"/>
  <c r="I16" i="3"/>
  <c r="H16" i="3"/>
  <c r="G16" i="3"/>
  <c r="F16" i="3"/>
  <c r="E16" i="3"/>
  <c r="D16" i="3"/>
  <c r="C16" i="3"/>
  <c r="H109" i="1" l="1"/>
  <c r="G109" i="1"/>
  <c r="H117" i="1"/>
  <c r="G117" i="1"/>
  <c r="H125" i="1"/>
  <c r="E125" i="1"/>
  <c r="K117" i="1"/>
  <c r="J117" i="1"/>
  <c r="I117" i="1"/>
  <c r="H17" i="1"/>
  <c r="H9" i="1"/>
  <c r="G9" i="1"/>
  <c r="F139" i="1"/>
  <c r="H20" i="1"/>
  <c r="G20" i="1"/>
  <c r="H13" i="1"/>
  <c r="G13" i="1"/>
  <c r="F79" i="1"/>
  <c r="F25" i="1"/>
  <c r="E82" i="1"/>
  <c r="I139" i="1"/>
  <c r="K122" i="1" l="1"/>
  <c r="J122" i="1"/>
  <c r="I122" i="1"/>
  <c r="K76" i="1"/>
  <c r="J76" i="1"/>
  <c r="K68" i="1"/>
  <c r="J68" i="1"/>
  <c r="K61" i="1"/>
  <c r="J61" i="1"/>
  <c r="K54" i="1"/>
  <c r="J54" i="1"/>
  <c r="J25" i="1"/>
  <c r="K25" i="1"/>
  <c r="K13" i="1"/>
  <c r="J13" i="1"/>
  <c r="K9" i="1"/>
  <c r="J9" i="1"/>
  <c r="J87" i="1"/>
  <c r="K87" i="1"/>
  <c r="J93" i="1"/>
  <c r="K93" i="1"/>
  <c r="I109" i="1"/>
  <c r="J109" i="1"/>
  <c r="K109" i="1"/>
</calcChain>
</file>

<file path=xl/sharedStrings.xml><?xml version="1.0" encoding="utf-8"?>
<sst xmlns="http://schemas.openxmlformats.org/spreadsheetml/2006/main" count="384" uniqueCount="199">
  <si>
    <t>Výdavky bežné</t>
  </si>
  <si>
    <t>Účet 211,221</t>
  </si>
  <si>
    <t>Položka</t>
  </si>
  <si>
    <t>Rozpočet na rok 2014</t>
  </si>
  <si>
    <t>Rozpočet na rok 2015</t>
  </si>
  <si>
    <t>Správa obce</t>
  </si>
  <si>
    <t xml:space="preserve">Mzdy </t>
  </si>
  <si>
    <t>Mzdy</t>
  </si>
  <si>
    <t xml:space="preserve">Odvody </t>
  </si>
  <si>
    <t>Služby</t>
  </si>
  <si>
    <t xml:space="preserve">Spolu </t>
  </si>
  <si>
    <t xml:space="preserve">Spolu  </t>
  </si>
  <si>
    <t>0</t>
  </si>
  <si>
    <t>Spolu</t>
  </si>
  <si>
    <t>Voľby</t>
  </si>
  <si>
    <t>Ochrana pred požiarmi</t>
  </si>
  <si>
    <t xml:space="preserve">Služby </t>
  </si>
  <si>
    <t>0443</t>
  </si>
  <si>
    <t>Cestná doprava</t>
  </si>
  <si>
    <t>0451</t>
  </si>
  <si>
    <t>Nakladanie s odpadmi</t>
  </si>
  <si>
    <t>0510</t>
  </si>
  <si>
    <t>0520</t>
  </si>
  <si>
    <t>Rozvoj obcí</t>
  </si>
  <si>
    <t>0620</t>
  </si>
  <si>
    <t>0630</t>
  </si>
  <si>
    <t>Verejné osvetlenie</t>
  </si>
  <si>
    <t>0640</t>
  </si>
  <si>
    <t>0810</t>
  </si>
  <si>
    <t>Knižnica</t>
  </si>
  <si>
    <t>08205</t>
  </si>
  <si>
    <t>08209</t>
  </si>
  <si>
    <t>0830</t>
  </si>
  <si>
    <t>0840</t>
  </si>
  <si>
    <t>Predškolská výchova</t>
  </si>
  <si>
    <t>09111</t>
  </si>
  <si>
    <t>Základné vzdelanie</t>
  </si>
  <si>
    <t>09121</t>
  </si>
  <si>
    <t>09601</t>
  </si>
  <si>
    <t>Obec výdavky spolu</t>
  </si>
  <si>
    <t xml:space="preserve"> </t>
  </si>
  <si>
    <t>spl. Uver-</t>
  </si>
  <si>
    <t>Civilná obrana</t>
  </si>
  <si>
    <t>sklad. CO</t>
  </si>
  <si>
    <t>Dotacia DHZ</t>
  </si>
  <si>
    <t>Všeobecná oblasť § 50 j</t>
  </si>
  <si>
    <t>odvody</t>
  </si>
  <si>
    <t>služby</t>
  </si>
  <si>
    <t>0412</t>
  </si>
  <si>
    <t>700</t>
  </si>
  <si>
    <t>3700</t>
  </si>
  <si>
    <t>ŠKD</t>
  </si>
  <si>
    <t>Správa cintorína , DN</t>
  </si>
  <si>
    <t>Miestny rozhlas</t>
  </si>
  <si>
    <t>ŠPORT</t>
  </si>
  <si>
    <t>Sociálne služby</t>
  </si>
  <si>
    <t>Poskytovanie stravy</t>
  </si>
  <si>
    <t>Finan. a rozp.oblasť</t>
  </si>
  <si>
    <t>630</t>
  </si>
  <si>
    <t>Nakladanie s odpad. vodami</t>
  </si>
  <si>
    <t>11950</t>
  </si>
  <si>
    <t>2000</t>
  </si>
  <si>
    <t>Kultúrne podujatia</t>
  </si>
  <si>
    <t>Kronika</t>
  </si>
  <si>
    <t>prispevky</t>
  </si>
  <si>
    <t>Vodovod</t>
  </si>
  <si>
    <t>Výstavba - GP</t>
  </si>
  <si>
    <t>Opatr. Starostl.</t>
  </si>
  <si>
    <t>10703</t>
  </si>
  <si>
    <t>FINANČNÉ OPERÁCIE</t>
  </si>
  <si>
    <t>návrh 2015</t>
  </si>
  <si>
    <t>Skutočné plnenie za rok 2012</t>
  </si>
  <si>
    <t>Rozpočet na rok 2016</t>
  </si>
  <si>
    <t>Centra voľn. Času</t>
  </si>
  <si>
    <t>11500</t>
  </si>
  <si>
    <t xml:space="preserve">Audit, kontrola                        630                             </t>
  </si>
  <si>
    <t>7476,99</t>
  </si>
  <si>
    <t>2</t>
  </si>
  <si>
    <t/>
  </si>
  <si>
    <t>2-kapitálový rozpočet</t>
  </si>
  <si>
    <t>04.4.3</t>
  </si>
  <si>
    <t>Výstavba</t>
  </si>
  <si>
    <t>712001</t>
  </si>
  <si>
    <t>Budov, objektov alebo ich častí</t>
  </si>
  <si>
    <t>717003</t>
  </si>
  <si>
    <t>Prístavby, nadstavby, stavebné úpravy</t>
  </si>
  <si>
    <t>4 500.00</t>
  </si>
  <si>
    <t>*04.4.3</t>
  </si>
  <si>
    <t>04.5.1</t>
  </si>
  <si>
    <t>1 400.00</t>
  </si>
  <si>
    <t>*04.5.1</t>
  </si>
  <si>
    <t>06.2.0</t>
  </si>
  <si>
    <t>717001</t>
  </si>
  <si>
    <t>Realizácia nových stavieb</t>
  </si>
  <si>
    <t>*06.2.0</t>
  </si>
  <si>
    <t>06.6.0</t>
  </si>
  <si>
    <t>Bývanie a občianska vybavenosť inde</t>
  </si>
  <si>
    <t>*06.6.0</t>
  </si>
  <si>
    <t>5 900.00</t>
  </si>
  <si>
    <t>Kapitalový rozpočet</t>
  </si>
  <si>
    <t>Výdaje</t>
  </si>
  <si>
    <t>Nakladanie s odpad. Vodami</t>
  </si>
  <si>
    <t>713000</t>
  </si>
  <si>
    <t>0.6.4.0</t>
  </si>
  <si>
    <t>Nákup pozemkov</t>
  </si>
  <si>
    <t>plnenie k 31.12.2012</t>
  </si>
  <si>
    <t>návrh 2016</t>
  </si>
  <si>
    <t>Zvesené</t>
  </si>
  <si>
    <t>Výdavky  spolu</t>
  </si>
  <si>
    <t>položky</t>
  </si>
  <si>
    <t>Skutočné plnenie za rok 2013</t>
  </si>
  <si>
    <t xml:space="preserve"> skutočnosť za rok 2014</t>
  </si>
  <si>
    <t>Rozpočet na rok 2017</t>
  </si>
  <si>
    <t xml:space="preserve">                                                       620</t>
  </si>
  <si>
    <t>plnenie k 31.12.2013</t>
  </si>
  <si>
    <t xml:space="preserve"> rozpočet 2014</t>
  </si>
  <si>
    <t>skut. k 31.12.2014</t>
  </si>
  <si>
    <t>návrh 2017</t>
  </si>
  <si>
    <t>718,96</t>
  </si>
  <si>
    <t>6000</t>
  </si>
  <si>
    <t>320</t>
  </si>
  <si>
    <t xml:space="preserve">                                                       630 </t>
  </si>
  <si>
    <t>08202</t>
  </si>
  <si>
    <t>0820</t>
  </si>
  <si>
    <t>09501</t>
  </si>
  <si>
    <t>0950</t>
  </si>
  <si>
    <t>09502</t>
  </si>
  <si>
    <t>09602</t>
  </si>
  <si>
    <t>Školské stravovanie - predprimárne</t>
  </si>
  <si>
    <t>Školské stravovanie - primárne</t>
  </si>
  <si>
    <t>1070</t>
  </si>
  <si>
    <t>10405</t>
  </si>
  <si>
    <t>1040</t>
  </si>
  <si>
    <t>Ďalšie dávky soc. zabezpečenia - rodina</t>
  </si>
  <si>
    <t>Služby cvč</t>
  </si>
  <si>
    <t>Bežné príjmy</t>
  </si>
  <si>
    <t>Rozpočet 2014</t>
  </si>
  <si>
    <t>Dane z príjmov</t>
  </si>
  <si>
    <t>Daň z majetku</t>
  </si>
  <si>
    <t>Domáce dane</t>
  </si>
  <si>
    <t>Nedaňové príjmy</t>
  </si>
  <si>
    <t>príjmy z podnikania, vlastníctva</t>
  </si>
  <si>
    <t>Administrat- a iné poplatky</t>
  </si>
  <si>
    <t xml:space="preserve">úroky z úverov , pôžičiek </t>
  </si>
  <si>
    <t>iné nedaňové príjmy</t>
  </si>
  <si>
    <t>Granty, transfery</t>
  </si>
  <si>
    <t>Granty</t>
  </si>
  <si>
    <t>Tuzemské</t>
  </si>
  <si>
    <t>Spolu:</t>
  </si>
  <si>
    <t>Kapitalové príjmy</t>
  </si>
  <si>
    <t>Granty a transfery</t>
  </si>
  <si>
    <t>v ramci VS</t>
  </si>
  <si>
    <t>Finančné operácie</t>
  </si>
  <si>
    <t>príjmy z transakcii</t>
  </si>
  <si>
    <t>ost. fin. operácií</t>
  </si>
  <si>
    <t>rezervný fond</t>
  </si>
  <si>
    <t>úver</t>
  </si>
  <si>
    <t>Zvesené:</t>
  </si>
  <si>
    <t>REKAPITULACIA</t>
  </si>
  <si>
    <t>640</t>
  </si>
  <si>
    <t>556,20</t>
  </si>
  <si>
    <t>10369,58</t>
  </si>
  <si>
    <t>tr</t>
  </si>
  <si>
    <t>1500</t>
  </si>
  <si>
    <t>13800</t>
  </si>
  <si>
    <t>skutočnosť za rok 2014</t>
  </si>
  <si>
    <t>0170</t>
  </si>
  <si>
    <t>splacanie úrokov z uveru</t>
  </si>
  <si>
    <t>651002-41</t>
  </si>
  <si>
    <t>711001-41</t>
  </si>
  <si>
    <t>717001-52</t>
  </si>
  <si>
    <t>712001-46</t>
  </si>
  <si>
    <t>821005 -41</t>
  </si>
  <si>
    <t xml:space="preserve"> úver - splácanie istin</t>
  </si>
  <si>
    <t>Rajica</t>
  </si>
  <si>
    <t>OBEC ODORÍN</t>
  </si>
  <si>
    <t xml:space="preserve">Skutočné plnenie </t>
  </si>
  <si>
    <t xml:space="preserve">Rozpočet </t>
  </si>
  <si>
    <t xml:space="preserve"> skutočnosť</t>
  </si>
  <si>
    <t>za rok 2012</t>
  </si>
  <si>
    <t>za rok 2013</t>
  </si>
  <si>
    <t>za rok 2014</t>
  </si>
  <si>
    <t>na rok 2015</t>
  </si>
  <si>
    <t>na rok 2016</t>
  </si>
  <si>
    <t>na rok 2017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</si>
  <si>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</si>
  <si>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</si>
  <si>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</si>
  <si>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</si>
  <si>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</si>
  <si>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</si>
  <si>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</si>
  <si>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</si>
  <si>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>R. 2014</t>
  </si>
  <si>
    <t>Návrh rozpočtu -výdavky rok 2015- 2017</t>
  </si>
  <si>
    <t>Návrh rozpočetu na roky 2015 - 2017</t>
  </si>
  <si>
    <t>Vyvesené: 10.2.2015</t>
  </si>
  <si>
    <t>V Odoríne 10.2.2015</t>
  </si>
  <si>
    <t>Návrh -  rozpočet na rok 2015 - 2017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</si>
</sst>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4" borderId="1" xfId="0" applyFill="1" applyBorder="1" applyAlignment="1">
      <alignment vertical="center"/>
    </xf>
    <xf numFmtId="0" fontId="7" fillId="0" borderId="0" xfId="0" applyFont="1"/>
    <xf numFmtId="0" fontId="1" fillId="4" borderId="0" xfId="0" applyFont="1" applyFill="1" applyBorder="1"/>
    <xf numFmtId="0" fontId="1" fillId="4" borderId="0" xfId="0" applyFont="1" applyFill="1" applyBorder="1" applyAlignment="1">
      <alignment vertical="center"/>
    </xf>
    <xf numFmtId="49" fontId="8" fillId="0" borderId="1" xfId="0" applyNumberFormat="1" applyFont="1" applyBorder="1"/>
    <xf numFmtId="0" fontId="8" fillId="0" borderId="1" xfId="0" applyFont="1" applyBorder="1"/>
    <xf numFmtId="0" fontId="8" fillId="0" borderId="1" xfId="0" applyNumberFormat="1" applyFont="1" applyBorder="1" applyAlignment="1">
      <alignment horizontal="right"/>
    </xf>
    <xf numFmtId="0" fontId="8" fillId="3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Continuous" vertical="center" wrapText="1"/>
    </xf>
    <xf numFmtId="0" fontId="8" fillId="0" borderId="4" xfId="0" applyFont="1" applyBorder="1"/>
    <xf numFmtId="0" fontId="8" fillId="0" borderId="4" xfId="0" applyNumberFormat="1" applyFont="1" applyBorder="1" applyAlignment="1">
      <alignment horizontal="right"/>
    </xf>
    <xf numFmtId="0" fontId="8" fillId="0" borderId="13" xfId="0" applyFont="1" applyBorder="1"/>
    <xf numFmtId="49" fontId="8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49" fontId="8" fillId="3" borderId="1" xfId="0" applyNumberFormat="1" applyFont="1" applyFill="1" applyBorder="1"/>
    <xf numFmtId="0" fontId="8" fillId="3" borderId="4" xfId="0" applyNumberFormat="1" applyFont="1" applyFill="1" applyBorder="1" applyAlignment="1">
      <alignment horizontal="right"/>
    </xf>
    <xf numFmtId="49" fontId="8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right"/>
    </xf>
    <xf numFmtId="0" fontId="8" fillId="4" borderId="4" xfId="0" applyNumberFormat="1" applyFont="1" applyFill="1" applyBorder="1" applyAlignment="1">
      <alignment horizontal="right"/>
    </xf>
    <xf numFmtId="0" fontId="8" fillId="4" borderId="1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0" fillId="4" borderId="1" xfId="0" applyFill="1" applyBorder="1" applyAlignment="1">
      <alignment horizontal="left" vertical="center"/>
    </xf>
    <xf numFmtId="2" fontId="0" fillId="4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1" fillId="3" borderId="7" xfId="0" applyFont="1" applyFill="1" applyBorder="1"/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/>
    <xf numFmtId="2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0" fillId="0" borderId="1" xfId="0" applyNumberFormat="1" applyBorder="1"/>
    <xf numFmtId="2" fontId="1" fillId="0" borderId="1" xfId="0" applyNumberFormat="1" applyFont="1" applyBorder="1"/>
    <xf numFmtId="0" fontId="3" fillId="3" borderId="1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Continuous" vertical="center"/>
    </xf>
    <xf numFmtId="0" fontId="9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8" fillId="0" borderId="0" xfId="0" applyFont="1"/>
    <xf numFmtId="0" fontId="9" fillId="3" borderId="4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/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/>
    <xf numFmtId="0" fontId="9" fillId="4" borderId="0" xfId="0" applyFont="1" applyFill="1" applyBorder="1"/>
    <xf numFmtId="0" fontId="9" fillId="0" borderId="0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8" fillId="3" borderId="5" xfId="0" applyFont="1" applyFill="1" applyBorder="1"/>
    <xf numFmtId="0" fontId="8" fillId="4" borderId="1" xfId="0" applyFont="1" applyFill="1" applyBorder="1" applyAlignment="1">
      <alignment vertical="center"/>
    </xf>
    <xf numFmtId="0" fontId="8" fillId="4" borderId="0" xfId="0" applyFont="1" applyFill="1"/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/>
    <xf numFmtId="49" fontId="9" fillId="3" borderId="4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8" fillId="4" borderId="0" xfId="0" applyFont="1" applyFill="1" applyBorder="1"/>
    <xf numFmtId="49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8" xfId="0" applyFont="1" applyBorder="1" applyAlignment="1">
      <alignment vertical="center"/>
    </xf>
    <xf numFmtId="0" fontId="9" fillId="0" borderId="8" xfId="0" applyFont="1" applyBorder="1"/>
    <xf numFmtId="49" fontId="9" fillId="3" borderId="9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/>
    </xf>
    <xf numFmtId="49" fontId="9" fillId="3" borderId="7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49" fontId="9" fillId="3" borderId="1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8" fillId="3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4" borderId="1" xfId="0" applyNumberFormat="1" applyFont="1" applyFill="1" applyBorder="1" applyAlignment="1">
      <alignment vertical="center"/>
    </xf>
    <xf numFmtId="0" fontId="8" fillId="4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0" fontId="9" fillId="3" borderId="3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4" borderId="0" xfId="0" applyNumberFormat="1" applyFont="1" applyFill="1" applyBorder="1" applyAlignment="1">
      <alignment vertical="center"/>
    </xf>
    <xf numFmtId="0" fontId="9" fillId="3" borderId="7" xfId="0" applyNumberFormat="1" applyFont="1" applyFill="1" applyBorder="1" applyAlignment="1">
      <alignment vertical="center"/>
    </xf>
    <xf numFmtId="0" fontId="9" fillId="3" borderId="5" xfId="0" applyNumberFormat="1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4" borderId="0" xfId="0" applyFont="1" applyFill="1"/>
    <xf numFmtId="0" fontId="9" fillId="0" borderId="4" xfId="0" applyFont="1" applyBorder="1" applyAlignment="1">
      <alignment vertical="center"/>
    </xf>
    <xf numFmtId="0" fontId="13" fillId="0" borderId="4" xfId="0" applyFont="1" applyBorder="1"/>
    <xf numFmtId="0" fontId="11" fillId="6" borderId="11" xfId="0" applyFont="1" applyFill="1" applyBorder="1"/>
    <xf numFmtId="0" fontId="11" fillId="6" borderId="0" xfId="0" applyFont="1" applyFill="1" applyBorder="1"/>
    <xf numFmtId="0" fontId="11" fillId="6" borderId="12" xfId="0" applyFont="1" applyFill="1" applyBorder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9" fillId="0" borderId="2" xfId="0" applyFont="1" applyBorder="1"/>
    <xf numFmtId="49" fontId="8" fillId="0" borderId="0" xfId="0" applyNumberFormat="1" applyFont="1" applyBorder="1"/>
    <xf numFmtId="49" fontId="9" fillId="0" borderId="0" xfId="0" applyNumberFormat="1" applyFont="1" applyBorder="1" applyAlignment="1">
      <alignment vertical="center"/>
    </xf>
    <xf numFmtId="49" fontId="8" fillId="0" borderId="8" xfId="0" applyNumberFormat="1" applyFont="1" applyBorder="1"/>
    <xf numFmtId="49" fontId="9" fillId="0" borderId="8" xfId="0" applyNumberFormat="1" applyFont="1" applyBorder="1" applyAlignment="1">
      <alignment vertical="center"/>
    </xf>
    <xf numFmtId="0" fontId="11" fillId="4" borderId="0" xfId="0" applyFont="1" applyFill="1" applyBorder="1"/>
    <xf numFmtId="0" fontId="9" fillId="0" borderId="4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49" fontId="8" fillId="4" borderId="0" xfId="0" applyNumberFormat="1" applyFont="1" applyFill="1" applyBorder="1" applyAlignment="1">
      <alignment horizontal="right"/>
    </xf>
    <xf numFmtId="49" fontId="9" fillId="4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right" vertical="center"/>
    </xf>
    <xf numFmtId="0" fontId="9" fillId="0" borderId="4" xfId="0" applyFont="1" applyBorder="1"/>
    <xf numFmtId="0" fontId="9" fillId="4" borderId="13" xfId="0" applyFont="1" applyFill="1" applyBorder="1"/>
    <xf numFmtId="0" fontId="12" fillId="3" borderId="7" xfId="0" applyFont="1" applyFill="1" applyBorder="1" applyAlignment="1">
      <alignment vertical="center"/>
    </xf>
    <xf numFmtId="0" fontId="13" fillId="0" borderId="0" xfId="0" applyFont="1" applyBorder="1"/>
    <xf numFmtId="0" fontId="9" fillId="2" borderId="1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centerContinuous" vertical="center" wrapText="1"/>
    </xf>
    <xf numFmtId="0" fontId="18" fillId="0" borderId="0" xfId="0" applyFont="1"/>
    <xf numFmtId="0" fontId="19" fillId="0" borderId="0" xfId="0" applyFont="1"/>
    <xf numFmtId="0" fontId="19" fillId="4" borderId="3" xfId="0" applyFont="1" applyFill="1" applyBorder="1" applyAlignment="1">
      <alignment horizontal="center"/>
    </xf>
    <xf numFmtId="0" fontId="19" fillId="0" borderId="2" xfId="0" applyFont="1" applyBorder="1"/>
    <xf numFmtId="0" fontId="19" fillId="3" borderId="8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0" borderId="14" xfId="0" applyFont="1" applyBorder="1"/>
    <xf numFmtId="0" fontId="19" fillId="3" borderId="3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4" fontId="0" fillId="0" borderId="9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0" fontId="19" fillId="0" borderId="1" xfId="0" applyFont="1" applyBorder="1"/>
    <xf numFmtId="4" fontId="0" fillId="0" borderId="4" xfId="0" applyNumberFormat="1" applyBorder="1"/>
    <xf numFmtId="4" fontId="0" fillId="0" borderId="5" xfId="0" applyNumberFormat="1" applyBorder="1"/>
    <xf numFmtId="4" fontId="0" fillId="4" borderId="1" xfId="0" applyNumberFormat="1" applyFill="1" applyBorder="1"/>
    <xf numFmtId="0" fontId="19" fillId="3" borderId="1" xfId="0" applyFont="1" applyFill="1" applyBorder="1"/>
    <xf numFmtId="4" fontId="0" fillId="3" borderId="4" xfId="0" applyNumberFormat="1" applyFill="1" applyBorder="1"/>
    <xf numFmtId="4" fontId="0" fillId="3" borderId="5" xfId="0" applyNumberFormat="1" applyFill="1" applyBorder="1"/>
    <xf numFmtId="4" fontId="0" fillId="3" borderId="1" xfId="0" applyNumberFormat="1" applyFill="1" applyBorder="1"/>
    <xf numFmtId="4" fontId="0" fillId="0" borderId="1" xfId="0" applyNumberFormat="1" applyBorder="1"/>
    <xf numFmtId="4" fontId="0" fillId="0" borderId="0" xfId="0" applyNumberFormat="1"/>
    <xf numFmtId="0" fontId="19" fillId="6" borderId="1" xfId="0" applyFont="1" applyFill="1" applyBorder="1"/>
    <xf numFmtId="4" fontId="0" fillId="6" borderId="4" xfId="0" applyNumberFormat="1" applyFill="1" applyBorder="1"/>
    <xf numFmtId="4" fontId="0" fillId="6" borderId="5" xfId="0" applyNumberFormat="1" applyFill="1" applyBorder="1"/>
    <xf numFmtId="4" fontId="0" fillId="6" borderId="1" xfId="0" applyNumberFormat="1" applyFill="1" applyBorder="1"/>
    <xf numFmtId="3" fontId="20" fillId="0" borderId="1" xfId="0" applyNumberFormat="1" applyFont="1" applyBorder="1" applyAlignment="1">
      <alignment horizontal="right" vertical="center" wrapText="1"/>
    </xf>
    <xf numFmtId="0" fontId="0" fillId="4" borderId="0" xfId="0" applyFill="1" applyBorder="1"/>
    <xf numFmtId="3" fontId="14" fillId="4" borderId="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 shrinkToFit="1"/>
    </xf>
    <xf numFmtId="0" fontId="8" fillId="4" borderId="1" xfId="0" applyFont="1" applyFill="1" applyBorder="1" applyAlignment="1">
      <alignment vertical="center" shrinkToFit="1"/>
    </xf>
    <xf numFmtId="0" fontId="11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horizontal="right" vertical="center"/>
    </xf>
    <xf numFmtId="0" fontId="8" fillId="4" borderId="1" xfId="0" applyNumberFormat="1" applyFont="1" applyFill="1" applyBorder="1" applyAlignment="1">
      <alignment horizontal="right" vertical="center"/>
    </xf>
    <xf numFmtId="0" fontId="9" fillId="4" borderId="1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2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0"/>
  <sheetViews>
    <sheetView topLeftCell="A110" workbookViewId="0">
      <selection activeCell="S137" sqref="S137"/>
    </sheetView>
  </sheetViews>
  <sheetFormatPr defaultRowHeight="15" x14ac:dyDescent="0.25"/>
  <cols>
    <col min="1" max="1" width="5.85546875" style="1" customWidth="1"/>
    <col min="2" max="2" width="5" style="1" customWidth="1"/>
    <col min="3" max="3" width="27.28515625" customWidth="1"/>
    <col min="4" max="4" width="10.140625" customWidth="1"/>
    <col min="7" max="7" width="10" customWidth="1"/>
    <col min="8" max="8" width="11.140625" customWidth="1"/>
    <col min="9" max="9" width="10.28515625" customWidth="1"/>
    <col min="10" max="10" width="10.5703125" customWidth="1"/>
    <col min="11" max="11" width="9.140625" customWidth="1"/>
    <col min="12" max="12" width="9.140625" style="1" customWidth="1"/>
    <col min="13" max="13" width="9.7109375" style="1" customWidth="1"/>
  </cols>
  <sheetData>
    <row r="1" spans="1:23" s="1" customFormat="1" ht="23.25" x14ac:dyDescent="0.35">
      <c r="D1" s="13" t="s">
        <v>194</v>
      </c>
      <c r="E1" s="13"/>
      <c r="F1" s="13"/>
      <c r="G1" s="13"/>
      <c r="M1" s="213"/>
      <c r="N1" s="213"/>
      <c r="O1" s="213"/>
      <c r="P1" s="213"/>
      <c r="Q1" s="213"/>
      <c r="R1" s="213"/>
    </row>
    <row r="2" spans="1:23" ht="21" x14ac:dyDescent="0.25">
      <c r="C2" s="242" t="s">
        <v>0</v>
      </c>
      <c r="D2" s="242"/>
      <c r="E2" s="242"/>
      <c r="F2" s="242"/>
      <c r="G2" s="242"/>
      <c r="H2" s="242"/>
      <c r="I2" s="242"/>
      <c r="J2" s="242"/>
      <c r="K2" s="242"/>
      <c r="L2" s="32"/>
      <c r="M2" s="238"/>
      <c r="N2" s="213"/>
      <c r="O2" s="213"/>
      <c r="P2" s="213"/>
      <c r="Q2" s="213"/>
      <c r="R2" s="213"/>
    </row>
    <row r="3" spans="1:23" ht="33.75" x14ac:dyDescent="0.25">
      <c r="A3" s="17" t="s">
        <v>193</v>
      </c>
      <c r="B3" s="17">
        <v>2015</v>
      </c>
      <c r="C3" s="62" t="s">
        <v>1</v>
      </c>
      <c r="D3" s="62" t="s">
        <v>2</v>
      </c>
      <c r="E3" s="63" t="s">
        <v>71</v>
      </c>
      <c r="F3" s="63" t="s">
        <v>110</v>
      </c>
      <c r="G3" s="63" t="s">
        <v>3</v>
      </c>
      <c r="H3" s="63" t="s">
        <v>111</v>
      </c>
      <c r="I3" s="215" t="s">
        <v>4</v>
      </c>
      <c r="J3" s="63" t="s">
        <v>72</v>
      </c>
      <c r="K3" s="179" t="s">
        <v>112</v>
      </c>
      <c r="L3" s="180"/>
      <c r="M3" s="180"/>
      <c r="N3" s="87"/>
      <c r="O3" s="87"/>
      <c r="P3" s="87"/>
      <c r="Q3" s="87"/>
      <c r="R3" s="213"/>
    </row>
    <row r="4" spans="1:23" x14ac:dyDescent="0.25">
      <c r="A4" s="17">
        <v>116</v>
      </c>
      <c r="B4" s="17">
        <v>111</v>
      </c>
      <c r="C4" s="65" t="s">
        <v>5</v>
      </c>
      <c r="D4" s="66"/>
      <c r="E4" s="66"/>
      <c r="F4" s="66"/>
      <c r="G4" s="66"/>
      <c r="H4" s="67"/>
      <c r="I4" s="68"/>
      <c r="J4" s="68"/>
      <c r="K4" s="69"/>
      <c r="L4" s="87"/>
      <c r="M4" s="87"/>
      <c r="N4" s="87"/>
      <c r="O4" s="87"/>
      <c r="P4" s="87"/>
      <c r="Q4" s="87"/>
      <c r="R4" s="213"/>
    </row>
    <row r="5" spans="1:23" x14ac:dyDescent="0.25">
      <c r="A5" s="17"/>
      <c r="B5" s="17"/>
      <c r="C5" s="70">
        <v>610</v>
      </c>
      <c r="D5" s="71" t="s">
        <v>6</v>
      </c>
      <c r="E5" s="71">
        <v>47500</v>
      </c>
      <c r="F5" s="71">
        <v>48000</v>
      </c>
      <c r="G5" s="71">
        <v>48000</v>
      </c>
      <c r="H5" s="71">
        <v>44692.6</v>
      </c>
      <c r="I5" s="216">
        <v>49000</v>
      </c>
      <c r="J5" s="71">
        <v>53000</v>
      </c>
      <c r="K5" s="17">
        <v>53000</v>
      </c>
      <c r="L5" s="87"/>
      <c r="M5" s="87"/>
      <c r="N5" s="87"/>
      <c r="O5" s="87"/>
      <c r="P5" s="87"/>
      <c r="Q5" s="87"/>
      <c r="R5" s="213"/>
    </row>
    <row r="6" spans="1:23" x14ac:dyDescent="0.25">
      <c r="A6" s="17"/>
      <c r="B6" s="17"/>
      <c r="C6" s="70">
        <v>620</v>
      </c>
      <c r="D6" s="71" t="s">
        <v>8</v>
      </c>
      <c r="E6" s="71">
        <v>18500</v>
      </c>
      <c r="F6" s="71">
        <v>14300</v>
      </c>
      <c r="G6" s="71">
        <v>16300</v>
      </c>
      <c r="H6" s="71">
        <v>15670.84</v>
      </c>
      <c r="I6" s="80">
        <v>17600</v>
      </c>
      <c r="J6" s="71">
        <v>18700</v>
      </c>
      <c r="K6" s="17">
        <v>18700</v>
      </c>
      <c r="L6" s="87"/>
      <c r="M6" s="87"/>
      <c r="N6" s="87"/>
      <c r="O6" s="87"/>
      <c r="P6" s="87"/>
      <c r="Q6" s="87"/>
      <c r="R6" s="213"/>
    </row>
    <row r="7" spans="1:23" x14ac:dyDescent="0.25">
      <c r="A7" s="17"/>
      <c r="B7" s="17"/>
      <c r="C7" s="70">
        <v>630</v>
      </c>
      <c r="D7" s="71" t="s">
        <v>9</v>
      </c>
      <c r="E7" s="71">
        <v>25219</v>
      </c>
      <c r="F7" s="71">
        <v>37040</v>
      </c>
      <c r="G7" s="71">
        <v>39725.5</v>
      </c>
      <c r="H7" s="71">
        <v>22516.75</v>
      </c>
      <c r="I7" s="80">
        <v>30520</v>
      </c>
      <c r="J7" s="71">
        <v>49268</v>
      </c>
      <c r="K7" s="17">
        <v>49517</v>
      </c>
      <c r="L7" s="87"/>
      <c r="M7" s="87"/>
      <c r="N7" s="87"/>
      <c r="O7" s="87"/>
      <c r="P7" s="87"/>
      <c r="Q7" s="87"/>
      <c r="R7" s="213"/>
    </row>
    <row r="8" spans="1:23" s="1" customFormat="1" x14ac:dyDescent="0.25">
      <c r="A8" s="17"/>
      <c r="B8" s="17"/>
      <c r="C8" s="70">
        <v>640</v>
      </c>
      <c r="D8" s="71"/>
      <c r="E8" s="71">
        <v>1740</v>
      </c>
      <c r="F8" s="71">
        <v>1200</v>
      </c>
      <c r="G8" s="71">
        <v>2800</v>
      </c>
      <c r="H8" s="71">
        <v>6135.84</v>
      </c>
      <c r="I8" s="80">
        <v>7160</v>
      </c>
      <c r="J8" s="71">
        <v>2600</v>
      </c>
      <c r="K8" s="17">
        <v>2600</v>
      </c>
      <c r="L8" s="87"/>
      <c r="M8" s="87"/>
      <c r="N8" s="87"/>
      <c r="O8" s="87"/>
      <c r="P8" s="87"/>
      <c r="Q8" s="87"/>
      <c r="R8" s="213"/>
    </row>
    <row r="9" spans="1:23" x14ac:dyDescent="0.25">
      <c r="A9" s="17"/>
      <c r="B9" s="17"/>
      <c r="C9" s="72"/>
      <c r="D9" s="73" t="s">
        <v>10</v>
      </c>
      <c r="E9" s="73">
        <v>92959</v>
      </c>
      <c r="F9" s="73">
        <v>100540</v>
      </c>
      <c r="G9" s="73">
        <f>SUM(G5:G8)</f>
        <v>106825.5</v>
      </c>
      <c r="H9" s="73">
        <f>SUM(H5:H8)</f>
        <v>89016.03</v>
      </c>
      <c r="I9" s="57">
        <f>SUM(I5:I8)</f>
        <v>104280</v>
      </c>
      <c r="J9" s="73">
        <f>SUM(J5:J8)</f>
        <v>123568</v>
      </c>
      <c r="K9" s="74">
        <f>SUM(K5:K8)</f>
        <v>123817</v>
      </c>
      <c r="L9" s="75"/>
      <c r="M9" s="75"/>
      <c r="N9" s="87"/>
      <c r="O9" s="77"/>
      <c r="P9" s="77"/>
      <c r="Q9" s="77"/>
      <c r="R9" s="14"/>
      <c r="V9" s="11"/>
      <c r="W9" s="11"/>
    </row>
    <row r="10" spans="1:23" x14ac:dyDescent="0.25">
      <c r="A10" s="17">
        <v>112</v>
      </c>
      <c r="B10" s="17">
        <v>112</v>
      </c>
      <c r="C10" s="78" t="s">
        <v>57</v>
      </c>
      <c r="D10" s="66"/>
      <c r="E10" s="66"/>
      <c r="F10" s="66"/>
      <c r="G10" s="66"/>
      <c r="H10" s="66"/>
      <c r="I10" s="66"/>
      <c r="J10" s="66"/>
      <c r="K10" s="79"/>
      <c r="L10" s="87"/>
      <c r="M10" s="87"/>
      <c r="N10" s="87"/>
      <c r="O10" s="87"/>
      <c r="P10" s="87"/>
      <c r="Q10" s="87"/>
      <c r="R10" s="213"/>
    </row>
    <row r="11" spans="1:23" x14ac:dyDescent="0.25">
      <c r="A11" s="17"/>
      <c r="B11" s="17"/>
      <c r="C11" s="70" t="s">
        <v>75</v>
      </c>
      <c r="D11" s="71" t="s">
        <v>9</v>
      </c>
      <c r="E11" s="71">
        <v>1300</v>
      </c>
      <c r="F11" s="71">
        <v>1500</v>
      </c>
      <c r="G11" s="80">
        <v>2500</v>
      </c>
      <c r="H11" s="71">
        <v>1779.39</v>
      </c>
      <c r="I11" s="80">
        <v>2500</v>
      </c>
      <c r="J11" s="71">
        <v>2600</v>
      </c>
      <c r="K11" s="17">
        <v>2600</v>
      </c>
      <c r="L11" s="87"/>
      <c r="M11" s="87"/>
      <c r="N11" s="87"/>
      <c r="O11" s="87"/>
      <c r="P11" s="87"/>
      <c r="Q11" s="87"/>
      <c r="R11" s="213"/>
    </row>
    <row r="12" spans="1:23" x14ac:dyDescent="0.25">
      <c r="A12" s="17"/>
      <c r="B12" s="17"/>
      <c r="C12" s="70">
        <v>651</v>
      </c>
      <c r="D12" s="71" t="s">
        <v>41</v>
      </c>
      <c r="E12" s="71">
        <v>500</v>
      </c>
      <c r="F12" s="71"/>
      <c r="G12" s="80"/>
      <c r="H12" s="71"/>
      <c r="I12" s="80"/>
      <c r="J12" s="71"/>
      <c r="K12" s="17"/>
      <c r="L12" s="87"/>
      <c r="M12" s="87"/>
      <c r="N12" s="87"/>
      <c r="O12" s="87"/>
      <c r="P12" s="87"/>
      <c r="Q12" s="87"/>
      <c r="R12" s="213"/>
    </row>
    <row r="13" spans="1:23" x14ac:dyDescent="0.25">
      <c r="A13" s="17"/>
      <c r="B13" s="17"/>
      <c r="C13" s="82"/>
      <c r="D13" s="73" t="s">
        <v>11</v>
      </c>
      <c r="E13" s="73">
        <v>1800</v>
      </c>
      <c r="F13" s="73">
        <v>1500</v>
      </c>
      <c r="G13" s="57">
        <f>SUM(G11:G12)</f>
        <v>2500</v>
      </c>
      <c r="H13" s="73">
        <f>SUM(H11:H12)</f>
        <v>1779.39</v>
      </c>
      <c r="I13" s="57">
        <v>2500</v>
      </c>
      <c r="J13" s="73">
        <f>SUM(J11:J12)</f>
        <v>2600</v>
      </c>
      <c r="K13" s="175">
        <f>SUM(K11:K12)</f>
        <v>2600</v>
      </c>
      <c r="L13" s="176"/>
      <c r="M13" s="77"/>
      <c r="N13" s="87"/>
      <c r="O13" s="87"/>
      <c r="P13" s="87"/>
      <c r="Q13" s="239"/>
      <c r="R13" s="240"/>
      <c r="S13" s="11"/>
      <c r="T13" s="11"/>
      <c r="U13" s="11"/>
      <c r="V13" s="11"/>
      <c r="W13" s="11"/>
    </row>
    <row r="14" spans="1:23" x14ac:dyDescent="0.25">
      <c r="A14" s="17">
        <v>160</v>
      </c>
      <c r="B14" s="17">
        <v>160</v>
      </c>
      <c r="C14" s="84" t="s">
        <v>14</v>
      </c>
      <c r="D14" s="66"/>
      <c r="E14" s="66"/>
      <c r="F14" s="66"/>
      <c r="G14" s="66"/>
      <c r="H14" s="85"/>
      <c r="I14" s="66"/>
      <c r="J14" s="66"/>
      <c r="K14" s="79"/>
      <c r="L14" s="87"/>
      <c r="M14" s="87"/>
      <c r="N14" s="87"/>
      <c r="O14" s="87"/>
      <c r="P14" s="87"/>
      <c r="Q14" s="87"/>
      <c r="R14" s="213"/>
    </row>
    <row r="15" spans="1:23" s="1" customFormat="1" x14ac:dyDescent="0.25">
      <c r="A15" s="17"/>
      <c r="B15" s="17"/>
      <c r="C15" s="86" t="s">
        <v>113</v>
      </c>
      <c r="D15" s="57"/>
      <c r="E15" s="57"/>
      <c r="F15" s="57"/>
      <c r="G15" s="57">
        <v>380</v>
      </c>
      <c r="H15" s="57">
        <v>172.38</v>
      </c>
      <c r="I15" s="57">
        <v>140</v>
      </c>
      <c r="J15" s="57"/>
      <c r="K15" s="31"/>
      <c r="L15" s="87"/>
      <c r="M15" s="87"/>
      <c r="N15" s="87"/>
      <c r="O15" s="87"/>
      <c r="P15" s="87"/>
      <c r="Q15" s="87"/>
      <c r="R15" s="213"/>
    </row>
    <row r="16" spans="1:23" s="1" customFormat="1" x14ac:dyDescent="0.25">
      <c r="A16" s="17"/>
      <c r="B16" s="17"/>
      <c r="C16" s="70">
        <v>630</v>
      </c>
      <c r="D16" s="88" t="s">
        <v>9</v>
      </c>
      <c r="E16" s="89">
        <v>909</v>
      </c>
      <c r="F16" s="89"/>
      <c r="G16" s="89">
        <v>2920</v>
      </c>
      <c r="H16" s="90">
        <v>2645.9</v>
      </c>
      <c r="I16" s="95">
        <v>500</v>
      </c>
      <c r="J16" s="73">
        <v>0</v>
      </c>
      <c r="K16" s="17">
        <v>0</v>
      </c>
      <c r="L16" s="87"/>
      <c r="M16" s="87"/>
      <c r="N16" s="87"/>
      <c r="O16" s="87"/>
      <c r="P16" s="87"/>
      <c r="Q16" s="87"/>
      <c r="R16" s="213"/>
    </row>
    <row r="17" spans="1:23" s="1" customFormat="1" x14ac:dyDescent="0.25">
      <c r="A17" s="17"/>
      <c r="B17" s="17"/>
      <c r="C17" s="91"/>
      <c r="D17" s="91" t="s">
        <v>13</v>
      </c>
      <c r="E17" s="92">
        <v>909</v>
      </c>
      <c r="F17" s="92"/>
      <c r="G17" s="92">
        <v>3300</v>
      </c>
      <c r="H17" s="92">
        <f>SUM(H15:H16)</f>
        <v>2818.28</v>
      </c>
      <c r="I17" s="95">
        <v>640</v>
      </c>
      <c r="J17" s="73">
        <v>0</v>
      </c>
      <c r="K17" s="74">
        <v>0</v>
      </c>
      <c r="L17" s="75"/>
      <c r="M17" s="75"/>
      <c r="N17" s="87"/>
      <c r="O17" s="87"/>
      <c r="P17" s="87"/>
      <c r="Q17" s="87"/>
      <c r="R17" s="213"/>
    </row>
    <row r="18" spans="1:23" x14ac:dyDescent="0.25">
      <c r="A18" s="17">
        <v>220</v>
      </c>
      <c r="B18" s="17">
        <v>220</v>
      </c>
      <c r="C18" s="84" t="s">
        <v>42</v>
      </c>
      <c r="D18" s="66"/>
      <c r="E18" s="66"/>
      <c r="F18" s="66"/>
      <c r="G18" s="66"/>
      <c r="H18" s="85"/>
      <c r="I18" s="66"/>
      <c r="J18" s="66"/>
      <c r="K18" s="79"/>
      <c r="L18" s="87"/>
      <c r="M18" s="87"/>
      <c r="N18" s="87"/>
      <c r="O18" s="87"/>
      <c r="P18" s="87"/>
      <c r="Q18" s="87"/>
      <c r="R18" s="213"/>
    </row>
    <row r="19" spans="1:23" x14ac:dyDescent="0.25">
      <c r="A19" s="17"/>
      <c r="B19" s="17"/>
      <c r="C19" s="71">
        <v>637</v>
      </c>
      <c r="D19" s="71" t="s">
        <v>43</v>
      </c>
      <c r="E19" s="71">
        <v>300</v>
      </c>
      <c r="F19" s="71"/>
      <c r="G19" s="71">
        <v>250</v>
      </c>
      <c r="H19" s="71">
        <v>242.2</v>
      </c>
      <c r="I19" s="217">
        <v>250</v>
      </c>
      <c r="J19" s="71">
        <v>250</v>
      </c>
      <c r="K19" s="93">
        <v>250</v>
      </c>
      <c r="L19" s="120"/>
      <c r="M19" s="120"/>
      <c r="N19" s="87"/>
      <c r="O19" s="87"/>
      <c r="P19" s="87"/>
      <c r="Q19" s="87"/>
      <c r="R19" s="213"/>
    </row>
    <row r="20" spans="1:23" x14ac:dyDescent="0.25">
      <c r="A20" s="16"/>
      <c r="B20" s="16"/>
      <c r="C20" s="91"/>
      <c r="D20" s="73" t="s">
        <v>10</v>
      </c>
      <c r="E20" s="73">
        <v>300</v>
      </c>
      <c r="F20" s="73"/>
      <c r="G20" s="73">
        <f>SUM(G19)</f>
        <v>250</v>
      </c>
      <c r="H20" s="73">
        <f>SUM(H19)</f>
        <v>242.2</v>
      </c>
      <c r="I20" s="218">
        <v>250</v>
      </c>
      <c r="J20" s="73">
        <v>250</v>
      </c>
      <c r="K20" s="57">
        <v>250</v>
      </c>
      <c r="L20" s="77"/>
      <c r="M20" s="77"/>
      <c r="N20" s="87"/>
      <c r="O20" s="87"/>
      <c r="P20" s="87"/>
      <c r="Q20" s="239"/>
      <c r="R20" s="240"/>
      <c r="S20" s="11"/>
      <c r="T20" s="11"/>
      <c r="U20" s="11"/>
      <c r="V20" s="11"/>
      <c r="W20" s="11"/>
    </row>
    <row r="21" spans="1:23" x14ac:dyDescent="0.25">
      <c r="A21" s="16" t="s">
        <v>120</v>
      </c>
      <c r="B21" s="16" t="s">
        <v>120</v>
      </c>
      <c r="C21" s="65" t="s">
        <v>15</v>
      </c>
      <c r="D21" s="94"/>
      <c r="E21" s="66"/>
      <c r="F21" s="66"/>
      <c r="G21" s="66"/>
      <c r="H21" s="85"/>
      <c r="I21" s="177"/>
      <c r="J21" s="66"/>
      <c r="K21" s="79"/>
      <c r="L21" s="87"/>
      <c r="M21" s="87"/>
      <c r="N21" s="87"/>
      <c r="O21" s="87"/>
      <c r="P21" s="87"/>
      <c r="Q21" s="87"/>
      <c r="R21" s="213"/>
    </row>
    <row r="22" spans="1:23" s="1" customFormat="1" x14ac:dyDescent="0.25">
      <c r="A22" s="16"/>
      <c r="B22" s="16"/>
      <c r="C22" s="95">
        <v>620</v>
      </c>
      <c r="D22" s="96"/>
      <c r="E22" s="57"/>
      <c r="F22" s="57"/>
      <c r="G22" s="71">
        <v>130</v>
      </c>
      <c r="H22" s="71">
        <v>46.92</v>
      </c>
      <c r="I22" s="218">
        <v>80</v>
      </c>
      <c r="J22" s="57">
        <v>0</v>
      </c>
      <c r="K22" s="31">
        <v>0</v>
      </c>
      <c r="L22" s="87"/>
      <c r="M22" s="87"/>
      <c r="N22" s="87"/>
      <c r="O22" s="87"/>
      <c r="P22" s="87"/>
      <c r="Q22" s="87"/>
      <c r="R22" s="213"/>
    </row>
    <row r="23" spans="1:23" x14ac:dyDescent="0.25">
      <c r="A23" s="16"/>
      <c r="B23" s="16"/>
      <c r="C23" s="71">
        <v>630</v>
      </c>
      <c r="D23" s="71" t="s">
        <v>16</v>
      </c>
      <c r="E23" s="71">
        <v>2800</v>
      </c>
      <c r="F23" s="71">
        <v>2800</v>
      </c>
      <c r="G23" s="71">
        <v>3225</v>
      </c>
      <c r="H23" s="71">
        <v>3032.61</v>
      </c>
      <c r="I23" s="217">
        <v>2450</v>
      </c>
      <c r="J23" s="71">
        <v>3000</v>
      </c>
      <c r="K23" s="17">
        <v>3000</v>
      </c>
      <c r="L23" s="87"/>
      <c r="M23" s="87"/>
      <c r="N23" s="87"/>
      <c r="O23" s="87"/>
      <c r="P23" s="87"/>
      <c r="Q23" s="87"/>
      <c r="R23" s="213"/>
    </row>
    <row r="24" spans="1:23" x14ac:dyDescent="0.25">
      <c r="A24" s="16"/>
      <c r="B24" s="16"/>
      <c r="C24" s="97">
        <v>640</v>
      </c>
      <c r="D24" s="71" t="s">
        <v>44</v>
      </c>
      <c r="E24" s="71">
        <v>2000</v>
      </c>
      <c r="F24" s="71">
        <v>2000</v>
      </c>
      <c r="G24" s="71">
        <v>2000</v>
      </c>
      <c r="H24" s="71">
        <v>2000</v>
      </c>
      <c r="I24" s="217">
        <v>2000</v>
      </c>
      <c r="J24" s="71">
        <v>2000</v>
      </c>
      <c r="K24" s="17">
        <v>2000</v>
      </c>
      <c r="L24" s="87"/>
      <c r="M24" s="87"/>
      <c r="N24" s="87"/>
      <c r="O24" s="87"/>
      <c r="P24" s="87"/>
      <c r="Q24" s="87"/>
      <c r="R24" s="213"/>
    </row>
    <row r="25" spans="1:23" x14ac:dyDescent="0.25">
      <c r="A25" s="161"/>
      <c r="B25" s="161"/>
      <c r="C25" s="140"/>
      <c r="D25" s="141" t="s">
        <v>10</v>
      </c>
      <c r="E25" s="141">
        <v>4800</v>
      </c>
      <c r="F25" s="141">
        <f>SUM(F22:F24)</f>
        <v>4800</v>
      </c>
      <c r="G25" s="141">
        <v>5355</v>
      </c>
      <c r="H25" s="141">
        <v>5079.53</v>
      </c>
      <c r="I25" s="219">
        <f>SUM(I22:I24)</f>
        <v>4530</v>
      </c>
      <c r="J25" s="141">
        <f>SUM(J22:J24)</f>
        <v>5000</v>
      </c>
      <c r="K25" s="162">
        <f>SUM(K22:K24)</f>
        <v>5000</v>
      </c>
      <c r="L25" s="75"/>
      <c r="M25" s="75"/>
      <c r="N25" s="87"/>
      <c r="O25" s="87"/>
      <c r="P25" s="87"/>
      <c r="Q25" s="239"/>
      <c r="R25" s="240"/>
      <c r="S25" s="11"/>
      <c r="T25" s="11"/>
      <c r="U25" s="11"/>
      <c r="V25" s="11"/>
      <c r="W25" s="11"/>
    </row>
    <row r="26" spans="1:23" s="1" customFormat="1" x14ac:dyDescent="0.25">
      <c r="A26" s="165"/>
      <c r="B26" s="165"/>
      <c r="C26" s="166"/>
      <c r="D26" s="99"/>
      <c r="E26" s="99"/>
      <c r="F26" s="99"/>
      <c r="G26" s="99"/>
      <c r="H26" s="99"/>
      <c r="I26" s="220"/>
      <c r="J26" s="99"/>
      <c r="K26" s="100"/>
      <c r="L26" s="75"/>
      <c r="M26" s="75"/>
      <c r="N26" s="87"/>
      <c r="O26" s="87"/>
      <c r="P26" s="87"/>
      <c r="Q26" s="239"/>
      <c r="R26" s="240"/>
      <c r="S26" s="11"/>
      <c r="T26" s="11"/>
      <c r="U26" s="11"/>
      <c r="V26" s="11"/>
      <c r="W26" s="11"/>
    </row>
    <row r="27" spans="1:23" s="1" customFormat="1" x14ac:dyDescent="0.25">
      <c r="A27" s="163"/>
      <c r="B27" s="163"/>
      <c r="C27" s="164"/>
      <c r="D27" s="76"/>
      <c r="E27" s="76"/>
      <c r="F27" s="76"/>
      <c r="G27" s="76"/>
      <c r="H27" s="76"/>
      <c r="I27" s="221"/>
      <c r="J27" s="76"/>
      <c r="K27" s="98"/>
      <c r="L27" s="75"/>
      <c r="M27" s="75"/>
      <c r="N27" s="87"/>
      <c r="O27" s="87"/>
      <c r="P27" s="87"/>
      <c r="Q27" s="239"/>
      <c r="R27" s="240"/>
      <c r="S27" s="11"/>
      <c r="T27" s="11"/>
      <c r="U27" s="11"/>
      <c r="V27" s="11"/>
      <c r="W27" s="11"/>
    </row>
    <row r="28" spans="1:23" s="1" customFormat="1" x14ac:dyDescent="0.25">
      <c r="A28" s="163"/>
      <c r="B28" s="163"/>
      <c r="C28" s="164"/>
      <c r="D28" s="76"/>
      <c r="E28" s="76"/>
      <c r="F28" s="76"/>
      <c r="G28" s="76"/>
      <c r="H28" s="76"/>
      <c r="I28" s="221"/>
      <c r="J28" s="76"/>
      <c r="K28" s="98"/>
      <c r="L28" s="75"/>
      <c r="M28" s="75"/>
      <c r="N28" s="87"/>
      <c r="O28" s="87"/>
      <c r="P28" s="87"/>
      <c r="Q28" s="239"/>
      <c r="R28" s="240"/>
      <c r="S28" s="11"/>
      <c r="T28" s="11"/>
      <c r="U28" s="11"/>
      <c r="V28" s="11"/>
      <c r="W28" s="11"/>
    </row>
    <row r="29" spans="1:23" s="1" customFormat="1" x14ac:dyDescent="0.25">
      <c r="A29" s="163"/>
      <c r="B29" s="163"/>
      <c r="C29" s="164"/>
      <c r="D29" s="76"/>
      <c r="E29" s="76"/>
      <c r="F29" s="76"/>
      <c r="G29" s="76"/>
      <c r="H29" s="76"/>
      <c r="I29" s="221"/>
      <c r="J29" s="76"/>
      <c r="K29" s="98"/>
      <c r="L29" s="75"/>
      <c r="M29" s="75"/>
      <c r="N29" s="87"/>
      <c r="O29" s="87"/>
      <c r="P29" s="87"/>
      <c r="Q29" s="239"/>
      <c r="R29" s="240"/>
      <c r="S29" s="11"/>
      <c r="T29" s="11"/>
      <c r="U29" s="11"/>
      <c r="V29" s="11"/>
      <c r="W29" s="11"/>
    </row>
    <row r="30" spans="1:23" s="1" customFormat="1" x14ac:dyDescent="0.25">
      <c r="A30" s="163"/>
      <c r="B30" s="163"/>
      <c r="C30" s="164"/>
      <c r="D30" s="76"/>
      <c r="E30" s="76"/>
      <c r="F30" s="76"/>
      <c r="G30" s="76"/>
      <c r="H30" s="76"/>
      <c r="I30" s="221"/>
      <c r="J30" s="76"/>
      <c r="K30" s="98"/>
      <c r="L30" s="75"/>
      <c r="M30" s="75"/>
      <c r="N30" s="87"/>
      <c r="O30" s="87"/>
      <c r="P30" s="87"/>
      <c r="Q30" s="239"/>
      <c r="R30" s="240"/>
      <c r="S30" s="11"/>
      <c r="T30" s="11"/>
      <c r="U30" s="11"/>
      <c r="V30" s="11"/>
      <c r="W30" s="11"/>
    </row>
    <row r="31" spans="1:23" s="1" customFormat="1" x14ac:dyDescent="0.25">
      <c r="A31" s="163"/>
      <c r="B31" s="163"/>
      <c r="C31" s="164"/>
      <c r="D31" s="76"/>
      <c r="E31" s="76"/>
      <c r="F31" s="76"/>
      <c r="G31" s="76"/>
      <c r="H31" s="76"/>
      <c r="I31" s="221"/>
      <c r="J31" s="76"/>
      <c r="K31" s="98"/>
      <c r="L31" s="75"/>
      <c r="M31" s="75"/>
      <c r="N31" s="87"/>
      <c r="O31" s="87"/>
      <c r="P31" s="87"/>
      <c r="Q31" s="239"/>
      <c r="R31" s="240"/>
      <c r="S31" s="11"/>
      <c r="T31" s="11"/>
      <c r="U31" s="11"/>
      <c r="V31" s="11"/>
      <c r="W31" s="11"/>
    </row>
    <row r="32" spans="1:23" x14ac:dyDescent="0.25">
      <c r="A32" s="16" t="s">
        <v>48</v>
      </c>
      <c r="B32" s="16" t="s">
        <v>48</v>
      </c>
      <c r="C32" s="84" t="s">
        <v>45</v>
      </c>
      <c r="D32" s="66"/>
      <c r="E32" s="66"/>
      <c r="F32" s="66"/>
      <c r="G32" s="66"/>
      <c r="H32" s="66"/>
      <c r="I32" s="66"/>
      <c r="J32" s="66"/>
      <c r="K32" s="79"/>
      <c r="L32" s="87"/>
      <c r="M32" s="87"/>
      <c r="N32" s="87"/>
      <c r="O32" s="87"/>
      <c r="P32" s="87"/>
      <c r="Q32" s="87"/>
      <c r="R32" s="213"/>
    </row>
    <row r="33" spans="1:23" s="1" customFormat="1" x14ac:dyDescent="0.25">
      <c r="A33" s="16"/>
      <c r="B33" s="16"/>
      <c r="C33" s="97">
        <v>610</v>
      </c>
      <c r="D33" s="71" t="s">
        <v>7</v>
      </c>
      <c r="E33" s="71">
        <v>4565</v>
      </c>
      <c r="F33" s="71"/>
      <c r="G33" s="71"/>
      <c r="H33" s="71"/>
      <c r="I33" s="80">
        <v>26700</v>
      </c>
      <c r="J33" s="73">
        <v>0</v>
      </c>
      <c r="K33" s="17">
        <v>0</v>
      </c>
      <c r="L33" s="87"/>
      <c r="M33" s="87"/>
      <c r="N33" s="87"/>
      <c r="O33" s="87"/>
      <c r="P33" s="87"/>
      <c r="Q33" s="87"/>
      <c r="R33" s="213"/>
    </row>
    <row r="34" spans="1:23" s="1" customFormat="1" x14ac:dyDescent="0.25">
      <c r="A34" s="16"/>
      <c r="B34" s="16"/>
      <c r="C34" s="97">
        <v>620</v>
      </c>
      <c r="D34" s="71" t="s">
        <v>46</v>
      </c>
      <c r="E34" s="71">
        <v>1008</v>
      </c>
      <c r="F34" s="71"/>
      <c r="G34" s="71"/>
      <c r="H34" s="71"/>
      <c r="I34" s="57">
        <v>9190</v>
      </c>
      <c r="J34" s="73">
        <v>0</v>
      </c>
      <c r="K34" s="17">
        <v>0</v>
      </c>
      <c r="L34" s="87"/>
      <c r="M34" s="87"/>
      <c r="N34" s="87"/>
      <c r="O34" s="87"/>
      <c r="P34" s="87"/>
      <c r="Q34" s="87"/>
      <c r="R34" s="213"/>
    </row>
    <row r="35" spans="1:23" x14ac:dyDescent="0.25">
      <c r="A35" s="16"/>
      <c r="B35" s="16"/>
      <c r="C35" s="97">
        <v>630</v>
      </c>
      <c r="D35" s="71" t="s">
        <v>47</v>
      </c>
      <c r="E35" s="71">
        <v>700</v>
      </c>
      <c r="F35" s="71"/>
      <c r="G35" s="71"/>
      <c r="H35" s="71"/>
      <c r="I35" s="80">
        <v>100</v>
      </c>
      <c r="J35" s="71">
        <v>0</v>
      </c>
      <c r="K35" s="17">
        <v>0</v>
      </c>
      <c r="L35" s="87"/>
      <c r="M35" s="87"/>
      <c r="N35" s="87"/>
      <c r="O35" s="87"/>
      <c r="P35" s="87"/>
      <c r="Q35" s="87"/>
      <c r="R35" s="213"/>
    </row>
    <row r="36" spans="1:23" x14ac:dyDescent="0.25">
      <c r="A36" s="16"/>
      <c r="B36" s="16"/>
      <c r="C36" s="88"/>
      <c r="D36" s="73" t="s">
        <v>10</v>
      </c>
      <c r="E36" s="73">
        <v>6272</v>
      </c>
      <c r="F36" s="73"/>
      <c r="G36" s="73"/>
      <c r="H36" s="73"/>
      <c r="I36" s="57">
        <v>0</v>
      </c>
      <c r="J36" s="73">
        <v>0</v>
      </c>
      <c r="K36" s="83">
        <v>0</v>
      </c>
      <c r="L36" s="75"/>
      <c r="M36" s="75"/>
      <c r="N36" s="87"/>
      <c r="O36" s="87"/>
      <c r="P36" s="87"/>
      <c r="Q36" s="239"/>
      <c r="R36" s="240"/>
      <c r="S36" s="11"/>
      <c r="T36" s="11"/>
    </row>
    <row r="37" spans="1:23" x14ac:dyDescent="0.25">
      <c r="A37" s="16" t="s">
        <v>17</v>
      </c>
      <c r="B37" s="16"/>
      <c r="C37" s="65" t="s">
        <v>66</v>
      </c>
      <c r="D37" s="66"/>
      <c r="E37" s="103"/>
      <c r="F37" s="103"/>
      <c r="G37" s="103"/>
      <c r="H37" s="104"/>
      <c r="I37" s="103">
        <f>SUM(I33:I36)</f>
        <v>35990</v>
      </c>
      <c r="J37" s="103"/>
      <c r="K37" s="79"/>
      <c r="L37" s="87"/>
      <c r="M37" s="87"/>
      <c r="N37" s="87"/>
      <c r="O37" s="87"/>
      <c r="P37" s="87"/>
      <c r="Q37" s="87"/>
      <c r="R37" s="213"/>
    </row>
    <row r="38" spans="1:23" x14ac:dyDescent="0.25">
      <c r="A38" s="16"/>
      <c r="B38" s="16"/>
      <c r="C38" s="97">
        <v>630</v>
      </c>
      <c r="D38" s="88" t="s">
        <v>9</v>
      </c>
      <c r="E38" s="105" t="s">
        <v>49</v>
      </c>
      <c r="F38" s="105"/>
      <c r="G38" s="105"/>
      <c r="H38" s="105"/>
      <c r="I38" s="116" t="s">
        <v>12</v>
      </c>
      <c r="J38" s="105" t="s">
        <v>12</v>
      </c>
      <c r="K38" s="106" t="s">
        <v>12</v>
      </c>
      <c r="L38" s="170"/>
      <c r="M38" s="170"/>
      <c r="N38" s="87"/>
      <c r="O38" s="87"/>
      <c r="P38" s="87"/>
      <c r="Q38" s="87"/>
      <c r="R38" s="213"/>
    </row>
    <row r="39" spans="1:23" x14ac:dyDescent="0.25">
      <c r="A39" s="16"/>
      <c r="B39" s="16"/>
      <c r="C39" s="91"/>
      <c r="D39" s="91" t="s">
        <v>10</v>
      </c>
      <c r="E39" s="107" t="s">
        <v>49</v>
      </c>
      <c r="F39" s="107"/>
      <c r="G39" s="107"/>
      <c r="H39" s="107"/>
      <c r="I39" s="222" t="s">
        <v>12</v>
      </c>
      <c r="J39" s="107" t="s">
        <v>12</v>
      </c>
      <c r="K39" s="108" t="s">
        <v>12</v>
      </c>
      <c r="L39" s="171"/>
      <c r="M39" s="171"/>
      <c r="N39" s="87"/>
      <c r="O39" s="87"/>
      <c r="P39" s="87"/>
      <c r="Q39" s="87"/>
      <c r="R39" s="213"/>
      <c r="S39" s="11"/>
      <c r="T39" s="11"/>
    </row>
    <row r="40" spans="1:23" x14ac:dyDescent="0.25">
      <c r="A40" s="16" t="s">
        <v>19</v>
      </c>
      <c r="B40" s="16" t="s">
        <v>19</v>
      </c>
      <c r="C40" s="84" t="s">
        <v>18</v>
      </c>
      <c r="D40" s="109"/>
      <c r="E40" s="109"/>
      <c r="F40" s="109"/>
      <c r="G40" s="109"/>
      <c r="H40" s="110"/>
      <c r="I40" s="109"/>
      <c r="J40" s="109"/>
      <c r="K40" s="111"/>
      <c r="L40" s="170"/>
      <c r="M40" s="170"/>
      <c r="N40" s="87"/>
      <c r="O40" s="87"/>
      <c r="P40" s="87"/>
      <c r="Q40" s="87"/>
      <c r="R40" s="213"/>
    </row>
    <row r="41" spans="1:23" x14ac:dyDescent="0.25">
      <c r="A41" s="16"/>
      <c r="B41" s="16"/>
      <c r="C41" s="97">
        <v>630</v>
      </c>
      <c r="D41" s="88" t="s">
        <v>16</v>
      </c>
      <c r="E41" s="105" t="s">
        <v>50</v>
      </c>
      <c r="F41" s="105"/>
      <c r="G41" s="89">
        <v>7476.99</v>
      </c>
      <c r="H41" s="89" t="s">
        <v>118</v>
      </c>
      <c r="I41" s="223">
        <v>4000</v>
      </c>
      <c r="J41" s="18" t="s">
        <v>119</v>
      </c>
      <c r="K41" s="18" t="s">
        <v>119</v>
      </c>
      <c r="L41" s="172"/>
      <c r="M41" s="170"/>
      <c r="N41" s="87"/>
      <c r="O41" s="87"/>
      <c r="P41" s="87"/>
      <c r="Q41" s="87"/>
      <c r="R41" s="213"/>
    </row>
    <row r="42" spans="1:23" s="1" customFormat="1" x14ac:dyDescent="0.25">
      <c r="A42" s="16"/>
      <c r="B42" s="16"/>
      <c r="C42" s="97"/>
      <c r="D42" s="88"/>
      <c r="E42" s="105"/>
      <c r="F42" s="105"/>
      <c r="G42" s="89"/>
      <c r="H42" s="89"/>
      <c r="I42" s="223"/>
      <c r="J42" s="89" t="s">
        <v>12</v>
      </c>
      <c r="K42" s="18" t="s">
        <v>12</v>
      </c>
      <c r="L42" s="172"/>
      <c r="M42" s="170"/>
      <c r="N42" s="87"/>
      <c r="O42" s="87"/>
      <c r="P42" s="87"/>
      <c r="Q42" s="87"/>
      <c r="R42" s="213"/>
    </row>
    <row r="43" spans="1:23" x14ac:dyDescent="0.25">
      <c r="A43" s="16"/>
      <c r="B43" s="16"/>
      <c r="C43" s="91"/>
      <c r="D43" s="91" t="s">
        <v>10</v>
      </c>
      <c r="E43" s="107" t="s">
        <v>50</v>
      </c>
      <c r="F43" s="107"/>
      <c r="G43" s="92" t="s">
        <v>76</v>
      </c>
      <c r="H43" s="92" t="s">
        <v>118</v>
      </c>
      <c r="I43" s="224">
        <v>4000</v>
      </c>
      <c r="J43" s="92" t="s">
        <v>119</v>
      </c>
      <c r="K43" s="112" t="s">
        <v>119</v>
      </c>
      <c r="L43" s="173"/>
      <c r="M43" s="173"/>
      <c r="N43" s="87"/>
      <c r="O43" s="87"/>
      <c r="P43" s="87"/>
      <c r="Q43" s="239"/>
      <c r="R43" s="240"/>
      <c r="S43" s="11"/>
      <c r="T43" s="11"/>
      <c r="U43" s="11"/>
      <c r="V43" s="11"/>
      <c r="W43" s="11"/>
    </row>
    <row r="44" spans="1:23" x14ac:dyDescent="0.25">
      <c r="A44" s="16" t="s">
        <v>21</v>
      </c>
      <c r="B44" s="16" t="s">
        <v>21</v>
      </c>
      <c r="C44" s="84" t="s">
        <v>20</v>
      </c>
      <c r="D44" s="109"/>
      <c r="E44" s="109"/>
      <c r="F44" s="109"/>
      <c r="G44" s="113"/>
      <c r="H44" s="114"/>
      <c r="I44" s="113"/>
      <c r="J44" s="113"/>
      <c r="K44" s="115"/>
      <c r="L44" s="170"/>
      <c r="M44" s="170"/>
      <c r="N44" s="87"/>
      <c r="O44" s="87"/>
      <c r="P44" s="87"/>
      <c r="Q44" s="87"/>
      <c r="R44" s="213"/>
    </row>
    <row r="45" spans="1:23" x14ac:dyDescent="0.25">
      <c r="A45" s="16"/>
      <c r="B45" s="16"/>
      <c r="C45" s="88" t="s">
        <v>121</v>
      </c>
      <c r="D45" s="88" t="s">
        <v>16</v>
      </c>
      <c r="E45" s="105" t="s">
        <v>60</v>
      </c>
      <c r="F45" s="105" t="s">
        <v>60</v>
      </c>
      <c r="G45" s="116" t="s">
        <v>74</v>
      </c>
      <c r="H45" s="105" t="s">
        <v>161</v>
      </c>
      <c r="I45" s="116" t="s">
        <v>74</v>
      </c>
      <c r="J45" s="105" t="s">
        <v>164</v>
      </c>
      <c r="K45" s="106" t="s">
        <v>164</v>
      </c>
      <c r="L45" s="170"/>
      <c r="M45" s="170"/>
      <c r="N45" s="87"/>
      <c r="O45" s="87"/>
      <c r="P45" s="87"/>
      <c r="Q45" s="87"/>
      <c r="R45" s="213"/>
    </row>
    <row r="46" spans="1:23" s="1" customFormat="1" x14ac:dyDescent="0.25">
      <c r="A46" s="16"/>
      <c r="B46" s="16"/>
      <c r="C46" s="105" t="s">
        <v>159</v>
      </c>
      <c r="D46" s="88"/>
      <c r="E46" s="105"/>
      <c r="F46" s="105"/>
      <c r="G46" s="116" t="s">
        <v>12</v>
      </c>
      <c r="H46" s="105" t="s">
        <v>160</v>
      </c>
      <c r="I46" s="116" t="s">
        <v>163</v>
      </c>
      <c r="J46" s="105" t="s">
        <v>163</v>
      </c>
      <c r="K46" s="106" t="s">
        <v>163</v>
      </c>
      <c r="L46" s="170"/>
      <c r="M46" s="170"/>
      <c r="N46" s="87"/>
      <c r="O46" s="87"/>
      <c r="P46" s="87"/>
      <c r="Q46" s="87"/>
      <c r="R46" s="213"/>
    </row>
    <row r="47" spans="1:23" x14ac:dyDescent="0.25">
      <c r="A47" s="16"/>
      <c r="B47" s="16"/>
      <c r="C47" s="91"/>
      <c r="D47" s="91" t="s">
        <v>10</v>
      </c>
      <c r="E47" s="73">
        <v>11950</v>
      </c>
      <c r="F47" s="73">
        <v>11950</v>
      </c>
      <c r="G47" s="57">
        <v>11500</v>
      </c>
      <c r="H47" s="73">
        <v>10925.78</v>
      </c>
      <c r="I47" s="57">
        <v>13000</v>
      </c>
      <c r="J47" s="73">
        <v>15300</v>
      </c>
      <c r="K47" s="117">
        <v>15300</v>
      </c>
      <c r="L47" s="118"/>
      <c r="M47" s="118"/>
      <c r="N47" s="87"/>
      <c r="O47" s="77"/>
      <c r="P47" s="87"/>
      <c r="Q47" s="239"/>
      <c r="R47" s="240"/>
      <c r="S47" s="11"/>
      <c r="T47" s="11"/>
      <c r="U47" s="11"/>
      <c r="V47" s="11"/>
      <c r="W47" s="11"/>
    </row>
    <row r="48" spans="1:23" x14ac:dyDescent="0.25">
      <c r="A48" s="16" t="s">
        <v>22</v>
      </c>
      <c r="B48" s="16" t="s">
        <v>22</v>
      </c>
      <c r="C48" s="84" t="s">
        <v>59</v>
      </c>
      <c r="D48" s="109"/>
      <c r="E48" s="66"/>
      <c r="F48" s="66"/>
      <c r="G48" s="66"/>
      <c r="H48" s="66"/>
      <c r="I48" s="66"/>
      <c r="J48" s="66"/>
      <c r="K48" s="79"/>
      <c r="L48" s="87"/>
      <c r="M48" s="87"/>
      <c r="N48" s="87"/>
      <c r="O48" s="87"/>
      <c r="P48" s="87"/>
      <c r="Q48" s="87"/>
      <c r="R48" s="213"/>
    </row>
    <row r="49" spans="1:23" x14ac:dyDescent="0.25">
      <c r="A49" s="16"/>
      <c r="B49" s="16"/>
      <c r="C49" s="71">
        <v>630</v>
      </c>
      <c r="D49" s="71" t="s">
        <v>9</v>
      </c>
      <c r="E49" s="80"/>
      <c r="F49" s="71">
        <v>0</v>
      </c>
      <c r="G49" s="80">
        <v>0</v>
      </c>
      <c r="H49" s="71">
        <v>543.71</v>
      </c>
      <c r="I49" s="80">
        <v>5030</v>
      </c>
      <c r="J49" s="71">
        <v>5530</v>
      </c>
      <c r="K49" s="71">
        <v>5530</v>
      </c>
      <c r="L49" s="120"/>
      <c r="M49" s="120"/>
      <c r="N49" s="87"/>
      <c r="O49" s="87"/>
      <c r="P49" s="87"/>
      <c r="Q49" s="87"/>
      <c r="R49" s="213"/>
    </row>
    <row r="50" spans="1:23" x14ac:dyDescent="0.25">
      <c r="A50" s="16"/>
      <c r="B50" s="16"/>
      <c r="C50" s="91"/>
      <c r="D50" s="73" t="s">
        <v>10</v>
      </c>
      <c r="E50" s="57"/>
      <c r="F50" s="73">
        <v>0</v>
      </c>
      <c r="G50" s="57">
        <v>0</v>
      </c>
      <c r="H50" s="73">
        <f>SUM(H49)</f>
        <v>543.71</v>
      </c>
      <c r="I50" s="57">
        <v>5030</v>
      </c>
      <c r="J50" s="73">
        <v>5530</v>
      </c>
      <c r="K50" s="144">
        <v>5530</v>
      </c>
      <c r="L50" s="169"/>
      <c r="M50" s="77"/>
      <c r="N50" s="77"/>
      <c r="O50" s="77"/>
      <c r="P50" s="77"/>
      <c r="Q50" s="77"/>
      <c r="R50" s="240"/>
    </row>
    <row r="51" spans="1:23" x14ac:dyDescent="0.25">
      <c r="A51" s="16" t="s">
        <v>24</v>
      </c>
      <c r="B51" s="16" t="s">
        <v>24</v>
      </c>
      <c r="C51" s="65" t="s">
        <v>23</v>
      </c>
      <c r="D51" s="66"/>
      <c r="E51" s="66"/>
      <c r="F51" s="66"/>
      <c r="G51" s="66"/>
      <c r="H51" s="66"/>
      <c r="I51" s="66"/>
      <c r="J51" s="66"/>
      <c r="K51" s="119"/>
      <c r="L51" s="120"/>
      <c r="M51" s="120"/>
      <c r="N51" s="87"/>
      <c r="O51" s="87"/>
      <c r="P51" s="87"/>
      <c r="Q51" s="87"/>
      <c r="R51" s="213"/>
    </row>
    <row r="52" spans="1:23" x14ac:dyDescent="0.25">
      <c r="A52" s="16"/>
      <c r="B52" s="16"/>
      <c r="C52" s="71">
        <v>620</v>
      </c>
      <c r="D52" s="71"/>
      <c r="E52" s="80"/>
      <c r="F52" s="71"/>
      <c r="G52" s="80">
        <v>700</v>
      </c>
      <c r="H52" s="71">
        <v>313.07</v>
      </c>
      <c r="I52" s="80">
        <v>250</v>
      </c>
      <c r="J52" s="71">
        <v>450</v>
      </c>
      <c r="K52" s="80">
        <v>450</v>
      </c>
      <c r="L52" s="120"/>
      <c r="M52" s="120"/>
      <c r="N52" s="87"/>
      <c r="O52" s="87"/>
      <c r="P52" s="87"/>
      <c r="Q52" s="87"/>
      <c r="R52" s="213"/>
    </row>
    <row r="53" spans="1:23" s="1" customFormat="1" x14ac:dyDescent="0.25">
      <c r="A53" s="16"/>
      <c r="B53" s="16"/>
      <c r="C53" s="71">
        <v>630</v>
      </c>
      <c r="D53" s="71" t="s">
        <v>9</v>
      </c>
      <c r="E53" s="71">
        <v>1400</v>
      </c>
      <c r="F53" s="71">
        <v>1500</v>
      </c>
      <c r="G53" s="80">
        <v>4200</v>
      </c>
      <c r="H53" s="71">
        <v>5880.51</v>
      </c>
      <c r="I53" s="80">
        <v>1450</v>
      </c>
      <c r="J53" s="71">
        <v>2800</v>
      </c>
      <c r="K53" s="80">
        <v>2800</v>
      </c>
      <c r="L53" s="120"/>
      <c r="M53" s="120"/>
      <c r="N53" s="87"/>
      <c r="O53" s="87"/>
      <c r="P53" s="87"/>
      <c r="Q53" s="87"/>
      <c r="R53" s="213"/>
    </row>
    <row r="54" spans="1:23" x14ac:dyDescent="0.25">
      <c r="A54" s="16"/>
      <c r="B54" s="16"/>
      <c r="C54" s="91" t="s">
        <v>24</v>
      </c>
      <c r="D54" s="73" t="s">
        <v>10</v>
      </c>
      <c r="E54" s="73">
        <v>1400</v>
      </c>
      <c r="F54" s="73">
        <v>1500</v>
      </c>
      <c r="G54" s="57">
        <f>SUM(G52:G53)</f>
        <v>4900</v>
      </c>
      <c r="H54" s="73">
        <f>SUM(H52:H53)</f>
        <v>6193.58</v>
      </c>
      <c r="I54" s="57">
        <f>SUM(I52:I53)</f>
        <v>1700</v>
      </c>
      <c r="J54" s="73">
        <f>SUM(J52:J53)</f>
        <v>3250</v>
      </c>
      <c r="K54" s="144">
        <f>SUM(K52:K53)</f>
        <v>3250</v>
      </c>
      <c r="L54" s="169"/>
      <c r="M54" s="77"/>
      <c r="N54" s="77"/>
      <c r="O54" s="77"/>
      <c r="P54" s="77"/>
      <c r="Q54" s="77"/>
      <c r="R54" s="240"/>
      <c r="S54" s="11"/>
      <c r="T54" s="11"/>
      <c r="U54" s="11"/>
      <c r="V54" s="11"/>
      <c r="W54" s="11"/>
    </row>
    <row r="55" spans="1:23" x14ac:dyDescent="0.25">
      <c r="A55" s="16" t="s">
        <v>25</v>
      </c>
      <c r="B55" s="16" t="s">
        <v>25</v>
      </c>
      <c r="C55" s="84" t="s">
        <v>65</v>
      </c>
      <c r="D55" s="66"/>
      <c r="E55" s="66"/>
      <c r="F55" s="66"/>
      <c r="G55" s="66"/>
      <c r="H55" s="66"/>
      <c r="I55" s="66"/>
      <c r="J55" s="66"/>
      <c r="K55" s="119"/>
      <c r="L55" s="120"/>
      <c r="M55" s="120"/>
      <c r="N55" s="87"/>
      <c r="O55" s="87"/>
      <c r="P55" s="87"/>
      <c r="Q55" s="87"/>
      <c r="R55" s="213"/>
    </row>
    <row r="56" spans="1:23" x14ac:dyDescent="0.25">
      <c r="A56" s="16"/>
      <c r="B56" s="16"/>
      <c r="C56" s="88" t="s">
        <v>121</v>
      </c>
      <c r="D56" s="88" t="s">
        <v>47</v>
      </c>
      <c r="E56" s="105" t="s">
        <v>61</v>
      </c>
      <c r="F56" s="105" t="s">
        <v>61</v>
      </c>
      <c r="G56" s="121">
        <v>1000</v>
      </c>
      <c r="H56" s="105" t="s">
        <v>12</v>
      </c>
      <c r="I56" s="121">
        <v>600</v>
      </c>
      <c r="J56" s="122">
        <v>1000</v>
      </c>
      <c r="K56" s="121">
        <v>1000</v>
      </c>
      <c r="L56" s="123"/>
      <c r="M56" s="123"/>
      <c r="N56" s="87"/>
      <c r="O56" s="87"/>
      <c r="P56" s="87"/>
      <c r="Q56" s="87"/>
      <c r="R56" s="213"/>
    </row>
    <row r="57" spans="1:23" x14ac:dyDescent="0.25">
      <c r="A57" s="16"/>
      <c r="B57" s="16"/>
      <c r="C57" s="91"/>
      <c r="D57" s="91" t="s">
        <v>13</v>
      </c>
      <c r="E57" s="107" t="s">
        <v>61</v>
      </c>
      <c r="F57" s="107" t="s">
        <v>61</v>
      </c>
      <c r="G57" s="95">
        <f>SUM(G56)</f>
        <v>1000</v>
      </c>
      <c r="H57" s="107" t="s">
        <v>12</v>
      </c>
      <c r="I57" s="95">
        <v>600</v>
      </c>
      <c r="J57" s="124">
        <v>1000</v>
      </c>
      <c r="K57" s="124">
        <v>1000</v>
      </c>
      <c r="L57" s="174"/>
      <c r="M57" s="174"/>
      <c r="N57" s="174"/>
      <c r="O57" s="174"/>
      <c r="P57" s="174"/>
      <c r="Q57" s="239"/>
      <c r="R57" s="240"/>
      <c r="S57" s="11" t="s">
        <v>40</v>
      </c>
      <c r="T57" s="11"/>
      <c r="U57" s="11"/>
      <c r="V57" s="11"/>
      <c r="W57" s="11"/>
    </row>
    <row r="58" spans="1:23" x14ac:dyDescent="0.25">
      <c r="A58" s="16" t="s">
        <v>27</v>
      </c>
      <c r="B58" s="16" t="s">
        <v>27</v>
      </c>
      <c r="C58" s="65" t="s">
        <v>26</v>
      </c>
      <c r="D58" s="66"/>
      <c r="E58" s="66"/>
      <c r="F58" s="66"/>
      <c r="G58" s="66"/>
      <c r="H58" s="66"/>
      <c r="I58" s="66"/>
      <c r="J58" s="66"/>
      <c r="K58" s="119"/>
      <c r="L58" s="120"/>
      <c r="M58" s="120"/>
      <c r="N58" s="87"/>
      <c r="O58" s="87"/>
      <c r="P58" s="87"/>
      <c r="Q58" s="87"/>
      <c r="R58" s="213"/>
    </row>
    <row r="59" spans="1:23" s="1" customFormat="1" x14ac:dyDescent="0.25">
      <c r="A59" s="16"/>
      <c r="B59" s="16"/>
      <c r="C59" s="57">
        <v>620</v>
      </c>
      <c r="D59" s="57"/>
      <c r="E59" s="57"/>
      <c r="F59" s="57"/>
      <c r="G59" s="57">
        <v>10</v>
      </c>
      <c r="H59" s="57">
        <v>0</v>
      </c>
      <c r="I59" s="57">
        <v>440</v>
      </c>
      <c r="J59" s="57">
        <v>440</v>
      </c>
      <c r="K59" s="80">
        <v>440</v>
      </c>
      <c r="L59" s="120"/>
      <c r="M59" s="120"/>
      <c r="N59" s="87"/>
      <c r="O59" s="87"/>
      <c r="P59" s="87"/>
      <c r="Q59" s="87"/>
      <c r="R59" s="213"/>
    </row>
    <row r="60" spans="1:23" x14ac:dyDescent="0.25">
      <c r="A60" s="16"/>
      <c r="B60" s="16"/>
      <c r="C60" s="70">
        <v>630</v>
      </c>
      <c r="D60" s="71" t="s">
        <v>9</v>
      </c>
      <c r="E60" s="71">
        <v>8000</v>
      </c>
      <c r="F60" s="71">
        <v>8000</v>
      </c>
      <c r="G60" s="80">
        <v>8500</v>
      </c>
      <c r="H60" s="71">
        <v>7226.54</v>
      </c>
      <c r="I60" s="80">
        <v>8160</v>
      </c>
      <c r="J60" s="71">
        <v>9960</v>
      </c>
      <c r="K60" s="71">
        <v>9960</v>
      </c>
      <c r="L60" s="120"/>
      <c r="M60" s="120"/>
      <c r="N60" s="87"/>
      <c r="O60" s="87"/>
      <c r="P60" s="87"/>
      <c r="Q60" s="87"/>
      <c r="R60" s="213"/>
    </row>
    <row r="61" spans="1:23" x14ac:dyDescent="0.25">
      <c r="A61" s="161"/>
      <c r="B61" s="161"/>
      <c r="C61" s="140"/>
      <c r="D61" s="141" t="s">
        <v>10</v>
      </c>
      <c r="E61" s="141">
        <v>8000</v>
      </c>
      <c r="F61" s="141">
        <v>8000</v>
      </c>
      <c r="G61" s="225">
        <f>SUM(G59:G60)</f>
        <v>8510</v>
      </c>
      <c r="H61" s="141">
        <f>SUM(H59:H60)</f>
        <v>7226.54</v>
      </c>
      <c r="I61" s="225">
        <f>SUM(I59:I60)</f>
        <v>8600</v>
      </c>
      <c r="J61" s="141">
        <f>SUM(J59:J60)</f>
        <v>10400</v>
      </c>
      <c r="K61" s="225">
        <f>SUM(K59:K60)</f>
        <v>10400</v>
      </c>
      <c r="L61" s="77"/>
      <c r="M61" s="77"/>
      <c r="N61" s="87"/>
      <c r="O61" s="87"/>
      <c r="P61" s="87"/>
      <c r="Q61" s="239"/>
      <c r="R61" s="240"/>
      <c r="S61" s="11"/>
      <c r="T61" s="11"/>
      <c r="U61" s="11"/>
      <c r="V61" s="11"/>
      <c r="W61" s="11"/>
    </row>
    <row r="62" spans="1:23" s="1" customFormat="1" x14ac:dyDescent="0.25">
      <c r="A62" s="165"/>
      <c r="B62" s="165"/>
      <c r="C62" s="166"/>
      <c r="D62" s="99"/>
      <c r="E62" s="99"/>
      <c r="F62" s="99"/>
      <c r="G62" s="233"/>
      <c r="H62" s="99"/>
      <c r="I62" s="233"/>
      <c r="J62" s="99"/>
      <c r="K62" s="233"/>
      <c r="L62" s="77"/>
      <c r="M62" s="77"/>
      <c r="N62" s="87"/>
      <c r="O62" s="87"/>
      <c r="P62" s="87"/>
      <c r="Q62" s="239"/>
      <c r="R62" s="240"/>
      <c r="S62" s="11"/>
      <c r="T62" s="11"/>
      <c r="U62" s="11"/>
      <c r="V62" s="11"/>
      <c r="W62" s="11"/>
    </row>
    <row r="63" spans="1:23" s="1" customFormat="1" x14ac:dyDescent="0.25">
      <c r="A63" s="163"/>
      <c r="B63" s="163"/>
      <c r="C63" s="164"/>
      <c r="D63" s="76"/>
      <c r="E63" s="76"/>
      <c r="F63" s="76"/>
      <c r="G63" s="77"/>
      <c r="H63" s="76"/>
      <c r="I63" s="77"/>
      <c r="J63" s="76"/>
      <c r="K63" s="77"/>
      <c r="L63" s="77"/>
      <c r="M63" s="77"/>
      <c r="N63" s="87"/>
      <c r="O63" s="87"/>
      <c r="P63" s="87"/>
      <c r="Q63" s="239"/>
      <c r="R63" s="240"/>
      <c r="S63" s="11"/>
      <c r="T63" s="11"/>
      <c r="U63" s="11"/>
      <c r="V63" s="11"/>
      <c r="W63" s="11"/>
    </row>
    <row r="64" spans="1:23" s="1" customFormat="1" x14ac:dyDescent="0.25">
      <c r="A64" s="163"/>
      <c r="B64" s="163"/>
      <c r="C64" s="164"/>
      <c r="D64" s="76"/>
      <c r="E64" s="76"/>
      <c r="F64" s="76"/>
      <c r="G64" s="77"/>
      <c r="H64" s="76"/>
      <c r="I64" s="77"/>
      <c r="J64" s="76"/>
      <c r="K64" s="77"/>
      <c r="L64" s="77"/>
      <c r="M64" s="77"/>
      <c r="N64" s="87"/>
      <c r="O64" s="87"/>
      <c r="P64" s="87"/>
      <c r="Q64" s="239"/>
      <c r="R64" s="240"/>
      <c r="S64" s="11"/>
      <c r="T64" s="11"/>
      <c r="U64" s="11"/>
      <c r="V64" s="11"/>
      <c r="W64" s="11"/>
    </row>
    <row r="65" spans="1:23" x14ac:dyDescent="0.25">
      <c r="A65" s="16" t="s">
        <v>28</v>
      </c>
      <c r="B65" s="16" t="s">
        <v>28</v>
      </c>
      <c r="C65" s="65" t="s">
        <v>54</v>
      </c>
      <c r="D65" s="66"/>
      <c r="E65" s="66"/>
      <c r="F65" s="66"/>
      <c r="G65" s="66"/>
      <c r="H65" s="66"/>
      <c r="I65" s="66"/>
      <c r="J65" s="66"/>
      <c r="K65" s="119"/>
      <c r="L65" s="120"/>
      <c r="M65" s="120"/>
      <c r="N65" s="87"/>
      <c r="O65" s="87"/>
      <c r="P65" s="87"/>
      <c r="Q65" s="87"/>
      <c r="R65" s="213"/>
    </row>
    <row r="66" spans="1:23" x14ac:dyDescent="0.25">
      <c r="A66" s="16"/>
      <c r="B66" s="16"/>
      <c r="C66" s="71">
        <v>630</v>
      </c>
      <c r="D66" s="71" t="s">
        <v>47</v>
      </c>
      <c r="E66" s="71">
        <v>7500</v>
      </c>
      <c r="F66" s="71">
        <v>7400</v>
      </c>
      <c r="G66" s="80">
        <v>4150</v>
      </c>
      <c r="H66" s="71">
        <v>4099.82</v>
      </c>
      <c r="I66" s="80">
        <v>4850</v>
      </c>
      <c r="J66" s="71">
        <v>5500</v>
      </c>
      <c r="K66" s="71">
        <v>5500</v>
      </c>
      <c r="L66" s="120"/>
      <c r="M66" s="120"/>
      <c r="N66" s="87"/>
      <c r="O66" s="87"/>
      <c r="P66" s="87"/>
      <c r="Q66" s="87"/>
      <c r="R66" s="213"/>
    </row>
    <row r="67" spans="1:23" x14ac:dyDescent="0.25">
      <c r="A67" s="16"/>
      <c r="B67" s="16"/>
      <c r="C67" s="71">
        <v>640</v>
      </c>
      <c r="D67" s="71" t="s">
        <v>64</v>
      </c>
      <c r="E67" s="71">
        <v>4600</v>
      </c>
      <c r="F67" s="71">
        <v>4800</v>
      </c>
      <c r="G67" s="80">
        <v>4500</v>
      </c>
      <c r="H67" s="71">
        <v>5500</v>
      </c>
      <c r="I67" s="80">
        <v>5000</v>
      </c>
      <c r="J67" s="71">
        <v>5400</v>
      </c>
      <c r="K67" s="71">
        <v>5400</v>
      </c>
      <c r="L67" s="120"/>
      <c r="M67" s="120"/>
      <c r="N67" s="87"/>
      <c r="O67" s="87"/>
      <c r="P67" s="87"/>
      <c r="Q67" s="87"/>
      <c r="R67" s="213"/>
    </row>
    <row r="68" spans="1:23" x14ac:dyDescent="0.25">
      <c r="A68" s="16"/>
      <c r="B68" s="16"/>
      <c r="C68" s="91"/>
      <c r="D68" s="73" t="s">
        <v>10</v>
      </c>
      <c r="E68" s="73">
        <v>12100</v>
      </c>
      <c r="F68" s="73">
        <v>12200</v>
      </c>
      <c r="G68" s="57">
        <f>SUM(G66:G67)</f>
        <v>8650</v>
      </c>
      <c r="H68" s="73">
        <f>SUM(H66:H67)</f>
        <v>9599.82</v>
      </c>
      <c r="I68" s="57">
        <f>SUM(I66:I67)</f>
        <v>9850</v>
      </c>
      <c r="J68" s="73">
        <f>SUM(J66:J67)</f>
        <v>10900</v>
      </c>
      <c r="K68" s="73">
        <f>SUM(K66:K67)</f>
        <v>10900</v>
      </c>
      <c r="L68" s="77"/>
      <c r="M68" s="77"/>
      <c r="N68" s="87"/>
      <c r="O68" s="87"/>
      <c r="P68" s="77"/>
      <c r="Q68" s="239"/>
      <c r="R68" s="240"/>
      <c r="S68" s="11"/>
      <c r="T68" s="11"/>
      <c r="U68" s="11"/>
      <c r="V68" s="11"/>
      <c r="W68" s="11"/>
    </row>
    <row r="69" spans="1:23" s="1" customFormat="1" x14ac:dyDescent="0.25">
      <c r="A69" s="16" t="s">
        <v>122</v>
      </c>
      <c r="B69" s="16" t="s">
        <v>123</v>
      </c>
      <c r="C69" s="84" t="s">
        <v>63</v>
      </c>
      <c r="D69" s="66"/>
      <c r="E69" s="66"/>
      <c r="F69" s="66"/>
      <c r="G69" s="66"/>
      <c r="H69" s="66"/>
      <c r="I69" s="66"/>
      <c r="J69" s="66"/>
      <c r="K69" s="67"/>
      <c r="L69" s="77"/>
      <c r="M69" s="77"/>
      <c r="N69" s="87"/>
      <c r="O69" s="87"/>
      <c r="P69" s="87"/>
      <c r="Q69" s="87"/>
      <c r="R69" s="213"/>
    </row>
    <row r="70" spans="1:23" s="1" customFormat="1" x14ac:dyDescent="0.25">
      <c r="A70" s="16"/>
      <c r="B70" s="16"/>
      <c r="C70" s="125">
        <v>620</v>
      </c>
      <c r="D70" s="57"/>
      <c r="E70" s="57"/>
      <c r="F70" s="57"/>
      <c r="G70" s="57"/>
      <c r="H70" s="57"/>
      <c r="I70" s="57"/>
      <c r="J70" s="57"/>
      <c r="K70" s="57"/>
      <c r="L70" s="77"/>
      <c r="M70" s="77"/>
      <c r="N70" s="87"/>
      <c r="O70" s="87"/>
      <c r="P70" s="87"/>
      <c r="Q70" s="87"/>
      <c r="R70" s="213"/>
    </row>
    <row r="71" spans="1:23" s="1" customFormat="1" x14ac:dyDescent="0.25">
      <c r="A71" s="16"/>
      <c r="B71" s="16"/>
      <c r="C71" s="126">
        <v>630</v>
      </c>
      <c r="D71" s="80" t="s">
        <v>47</v>
      </c>
      <c r="E71" s="80">
        <v>100</v>
      </c>
      <c r="F71" s="80">
        <v>100</v>
      </c>
      <c r="G71" s="80">
        <v>100</v>
      </c>
      <c r="H71" s="80">
        <v>31.68</v>
      </c>
      <c r="I71" s="80">
        <v>30</v>
      </c>
      <c r="J71" s="80">
        <v>0</v>
      </c>
      <c r="K71" s="80">
        <v>0</v>
      </c>
      <c r="L71" s="120"/>
      <c r="M71" s="120"/>
      <c r="N71" s="87"/>
      <c r="O71" s="87"/>
      <c r="P71" s="87"/>
      <c r="Q71" s="87"/>
      <c r="R71" s="213"/>
    </row>
    <row r="72" spans="1:23" s="1" customFormat="1" x14ac:dyDescent="0.25">
      <c r="A72" s="16"/>
      <c r="B72" s="16"/>
      <c r="C72" s="91"/>
      <c r="D72" s="73" t="s">
        <v>10</v>
      </c>
      <c r="E72" s="73">
        <v>100</v>
      </c>
      <c r="F72" s="73">
        <v>100</v>
      </c>
      <c r="G72" s="57">
        <f>SUM(G70:G71)</f>
        <v>100</v>
      </c>
      <c r="H72" s="73">
        <v>31.68</v>
      </c>
      <c r="I72" s="57">
        <v>30</v>
      </c>
      <c r="J72" s="73">
        <v>0</v>
      </c>
      <c r="K72" s="57">
        <v>0</v>
      </c>
      <c r="L72" s="77"/>
      <c r="M72" s="77"/>
      <c r="N72" s="87"/>
      <c r="O72" s="87"/>
      <c r="P72" s="87"/>
      <c r="Q72" s="239"/>
      <c r="R72" s="240"/>
      <c r="S72" s="11"/>
      <c r="T72" s="11"/>
      <c r="U72" s="11"/>
      <c r="V72" s="11"/>
      <c r="W72" s="11"/>
    </row>
    <row r="73" spans="1:23" x14ac:dyDescent="0.25">
      <c r="A73" s="16" t="s">
        <v>30</v>
      </c>
      <c r="B73" s="16" t="s">
        <v>123</v>
      </c>
      <c r="C73" s="65" t="s">
        <v>29</v>
      </c>
      <c r="D73" s="66"/>
      <c r="E73" s="66"/>
      <c r="F73" s="66"/>
      <c r="G73" s="66"/>
      <c r="H73" s="66"/>
      <c r="I73" s="66"/>
      <c r="J73" s="66"/>
      <c r="K73" s="119"/>
      <c r="L73" s="120"/>
      <c r="M73" s="120"/>
      <c r="N73" s="87"/>
      <c r="O73" s="87"/>
      <c r="P73" s="87"/>
      <c r="Q73" s="87"/>
      <c r="R73" s="213"/>
    </row>
    <row r="74" spans="1:23" x14ac:dyDescent="0.25">
      <c r="A74" s="16"/>
      <c r="B74" s="16"/>
      <c r="C74" s="71">
        <v>620</v>
      </c>
      <c r="D74" s="71"/>
      <c r="E74" s="80"/>
      <c r="F74" s="71"/>
      <c r="G74" s="80">
        <v>65</v>
      </c>
      <c r="H74" s="71">
        <v>68</v>
      </c>
      <c r="I74" s="80">
        <v>110</v>
      </c>
      <c r="J74" s="71">
        <v>110</v>
      </c>
      <c r="K74" s="71">
        <v>110</v>
      </c>
      <c r="L74" s="120"/>
      <c r="M74" s="120"/>
      <c r="N74" s="87"/>
      <c r="O74" s="87"/>
      <c r="P74" s="87"/>
      <c r="Q74" s="87"/>
      <c r="R74" s="213"/>
    </row>
    <row r="75" spans="1:23" s="1" customFormat="1" x14ac:dyDescent="0.25">
      <c r="A75" s="16"/>
      <c r="B75" s="16"/>
      <c r="C75" s="71">
        <v>630</v>
      </c>
      <c r="D75" s="71" t="s">
        <v>9</v>
      </c>
      <c r="E75" s="80">
        <v>500</v>
      </c>
      <c r="F75" s="71">
        <v>500</v>
      </c>
      <c r="G75" s="80">
        <v>500</v>
      </c>
      <c r="H75" s="71">
        <v>550.9</v>
      </c>
      <c r="I75" s="80">
        <v>560</v>
      </c>
      <c r="J75" s="71">
        <v>560</v>
      </c>
      <c r="K75" s="71">
        <v>560</v>
      </c>
      <c r="L75" s="120"/>
      <c r="M75" s="120"/>
      <c r="N75" s="87"/>
      <c r="O75" s="87"/>
      <c r="P75" s="87"/>
      <c r="Q75" s="87"/>
      <c r="R75" s="213"/>
    </row>
    <row r="76" spans="1:23" x14ac:dyDescent="0.25">
      <c r="A76" s="16"/>
      <c r="B76" s="16"/>
      <c r="C76" s="91"/>
      <c r="D76" s="73" t="s">
        <v>10</v>
      </c>
      <c r="E76" s="57">
        <v>500</v>
      </c>
      <c r="F76" s="73">
        <v>500</v>
      </c>
      <c r="G76" s="57">
        <f>SUM(G74:G75)</f>
        <v>565</v>
      </c>
      <c r="H76" s="73">
        <f>SUM(H74:H75)</f>
        <v>618.9</v>
      </c>
      <c r="I76" s="57">
        <f>SUM(I74:I75)</f>
        <v>670</v>
      </c>
      <c r="J76" s="73">
        <f>SUM(J74:J75)</f>
        <v>670</v>
      </c>
      <c r="K76" s="57">
        <f>SUM(K74:K75)</f>
        <v>670</v>
      </c>
      <c r="L76" s="77"/>
      <c r="M76" s="77"/>
      <c r="N76" s="87"/>
      <c r="O76" s="87"/>
      <c r="P76" s="87"/>
      <c r="Q76" s="239"/>
      <c r="R76" s="240"/>
      <c r="S76" s="11"/>
      <c r="T76" s="11"/>
      <c r="U76" s="11"/>
      <c r="V76" s="11"/>
      <c r="W76" s="11"/>
    </row>
    <row r="77" spans="1:23" x14ac:dyDescent="0.25">
      <c r="A77" s="16" t="s">
        <v>31</v>
      </c>
      <c r="B77" s="16" t="s">
        <v>123</v>
      </c>
      <c r="C77" s="65" t="s">
        <v>62</v>
      </c>
      <c r="D77" s="66"/>
      <c r="E77" s="66"/>
      <c r="F77" s="66"/>
      <c r="G77" s="66"/>
      <c r="H77" s="66"/>
      <c r="I77" s="66"/>
      <c r="J77" s="66"/>
      <c r="K77" s="119"/>
      <c r="L77" s="120"/>
      <c r="M77" s="120"/>
      <c r="N77" s="87"/>
      <c r="O77" s="87"/>
      <c r="P77" s="87"/>
      <c r="Q77" s="87"/>
      <c r="R77" s="213"/>
    </row>
    <row r="78" spans="1:23" x14ac:dyDescent="0.25">
      <c r="A78" s="16"/>
      <c r="B78" s="16"/>
      <c r="C78" s="71">
        <v>630</v>
      </c>
      <c r="D78" s="71" t="s">
        <v>9</v>
      </c>
      <c r="E78" s="71">
        <v>1250</v>
      </c>
      <c r="F78" s="71">
        <v>11200</v>
      </c>
      <c r="G78" s="71">
        <v>2153</v>
      </c>
      <c r="H78" s="71">
        <v>851.36</v>
      </c>
      <c r="I78" s="80">
        <v>3350</v>
      </c>
      <c r="J78" s="71">
        <v>2200</v>
      </c>
      <c r="K78" s="71">
        <v>2200</v>
      </c>
      <c r="L78" s="120"/>
      <c r="M78" s="120"/>
      <c r="N78" s="87"/>
      <c r="O78" s="87"/>
      <c r="P78" s="87"/>
      <c r="Q78" s="87"/>
      <c r="R78" s="213"/>
    </row>
    <row r="79" spans="1:23" x14ac:dyDescent="0.25">
      <c r="A79" s="16"/>
      <c r="B79" s="16"/>
      <c r="C79" s="91"/>
      <c r="D79" s="73" t="s">
        <v>10</v>
      </c>
      <c r="E79" s="73">
        <v>1250</v>
      </c>
      <c r="F79" s="73">
        <f t="shared" ref="F79:K79" si="0">SUM(F78)</f>
        <v>11200</v>
      </c>
      <c r="G79" s="73">
        <f t="shared" si="0"/>
        <v>2153</v>
      </c>
      <c r="H79" s="73">
        <f t="shared" si="0"/>
        <v>851.36</v>
      </c>
      <c r="I79" s="57">
        <f t="shared" si="0"/>
        <v>3350</v>
      </c>
      <c r="J79" s="71">
        <f t="shared" si="0"/>
        <v>2200</v>
      </c>
      <c r="K79" s="71">
        <f t="shared" si="0"/>
        <v>2200</v>
      </c>
      <c r="L79" s="120"/>
      <c r="M79" s="120"/>
      <c r="N79" s="87"/>
      <c r="O79" s="87"/>
      <c r="P79" s="120"/>
      <c r="Q79" s="239"/>
      <c r="R79" s="240"/>
      <c r="S79" s="11"/>
      <c r="T79" s="11"/>
      <c r="U79" s="11"/>
      <c r="V79" s="11"/>
      <c r="W79" s="11"/>
    </row>
    <row r="80" spans="1:23" x14ac:dyDescent="0.25">
      <c r="A80" s="16" t="s">
        <v>32</v>
      </c>
      <c r="B80" s="16" t="s">
        <v>32</v>
      </c>
      <c r="C80" s="65" t="s">
        <v>53</v>
      </c>
      <c r="D80" s="94"/>
      <c r="E80" s="66"/>
      <c r="F80" s="66"/>
      <c r="G80" s="66"/>
      <c r="H80" s="66"/>
      <c r="I80" s="66"/>
      <c r="J80" s="66"/>
      <c r="K80" s="119"/>
      <c r="L80" s="120"/>
      <c r="M80" s="120"/>
      <c r="N80" s="87"/>
      <c r="O80" s="87"/>
      <c r="P80" s="87"/>
      <c r="Q80" s="87"/>
      <c r="R80" s="213"/>
    </row>
    <row r="81" spans="1:23" x14ac:dyDescent="0.25">
      <c r="A81" s="16"/>
      <c r="B81" s="16"/>
      <c r="C81" s="71">
        <v>630</v>
      </c>
      <c r="D81" s="71" t="s">
        <v>16</v>
      </c>
      <c r="E81" s="80">
        <v>2600</v>
      </c>
      <c r="F81" s="71">
        <v>500</v>
      </c>
      <c r="G81" s="71">
        <v>500</v>
      </c>
      <c r="H81" s="71">
        <v>0</v>
      </c>
      <c r="I81" s="57">
        <v>200</v>
      </c>
      <c r="J81" s="73">
        <v>500</v>
      </c>
      <c r="K81" s="73">
        <v>500</v>
      </c>
      <c r="L81" s="77"/>
      <c r="M81" s="77"/>
      <c r="N81" s="87"/>
      <c r="O81" s="87"/>
      <c r="P81" s="87"/>
      <c r="Q81" s="87"/>
      <c r="R81" s="213"/>
    </row>
    <row r="82" spans="1:23" x14ac:dyDescent="0.25">
      <c r="A82" s="16"/>
      <c r="B82" s="16"/>
      <c r="C82" s="91"/>
      <c r="D82" s="73" t="s">
        <v>10</v>
      </c>
      <c r="E82" s="57">
        <f>SUM(E81)</f>
        <v>2600</v>
      </c>
      <c r="F82" s="127">
        <v>500</v>
      </c>
      <c r="G82" s="127">
        <v>500</v>
      </c>
      <c r="H82" s="73">
        <v>0</v>
      </c>
      <c r="I82" s="57">
        <v>200</v>
      </c>
      <c r="J82" s="73">
        <v>500</v>
      </c>
      <c r="K82" s="73">
        <v>500</v>
      </c>
      <c r="L82" s="77"/>
      <c r="M82" s="77"/>
      <c r="N82" s="77"/>
      <c r="O82" s="77"/>
      <c r="P82" s="77"/>
      <c r="Q82" s="239"/>
      <c r="R82" s="240"/>
      <c r="S82" s="11"/>
      <c r="T82" s="11"/>
      <c r="U82" s="11"/>
      <c r="V82" s="11"/>
      <c r="W82" s="11"/>
    </row>
    <row r="83" spans="1:23" x14ac:dyDescent="0.25">
      <c r="A83" s="16" t="s">
        <v>33</v>
      </c>
      <c r="B83" s="16" t="s">
        <v>33</v>
      </c>
      <c r="C83" s="84" t="s">
        <v>52</v>
      </c>
      <c r="D83" s="66"/>
      <c r="E83" s="66"/>
      <c r="F83" s="66"/>
      <c r="G83" s="66"/>
      <c r="H83" s="66"/>
      <c r="I83" s="66"/>
      <c r="J83" s="66"/>
      <c r="K83" s="119"/>
      <c r="L83" s="120"/>
      <c r="M83" s="120"/>
      <c r="N83" s="87"/>
      <c r="O83" s="87"/>
      <c r="P83" s="87"/>
      <c r="Q83" s="87"/>
      <c r="R83" s="213"/>
    </row>
    <row r="84" spans="1:23" x14ac:dyDescent="0.25">
      <c r="A84" s="16"/>
      <c r="B84" s="16"/>
      <c r="C84" s="71">
        <v>620</v>
      </c>
      <c r="D84" s="71" t="s">
        <v>46</v>
      </c>
      <c r="E84" s="71"/>
      <c r="F84" s="71"/>
      <c r="G84" s="71">
        <v>210</v>
      </c>
      <c r="H84" s="71">
        <v>344.31</v>
      </c>
      <c r="I84" s="80">
        <v>240</v>
      </c>
      <c r="J84" s="71">
        <v>240</v>
      </c>
      <c r="K84" s="71">
        <v>240</v>
      </c>
      <c r="L84" s="120"/>
      <c r="M84" s="120"/>
      <c r="N84" s="87"/>
      <c r="O84" s="87"/>
      <c r="P84" s="87"/>
      <c r="Q84" s="239"/>
      <c r="R84" s="240"/>
      <c r="S84" s="11"/>
      <c r="T84" s="11"/>
      <c r="U84" s="11"/>
      <c r="V84" s="11"/>
      <c r="W84" s="11"/>
    </row>
    <row r="85" spans="1:23" s="1" customFormat="1" x14ac:dyDescent="0.25">
      <c r="A85" s="16"/>
      <c r="B85" s="16"/>
      <c r="C85" s="71">
        <v>630</v>
      </c>
      <c r="D85" s="71" t="s">
        <v>9</v>
      </c>
      <c r="E85" s="71">
        <v>3000</v>
      </c>
      <c r="F85" s="71">
        <v>3000</v>
      </c>
      <c r="G85" s="71">
        <v>3990</v>
      </c>
      <c r="H85" s="71">
        <v>2600.92</v>
      </c>
      <c r="I85" s="80">
        <v>4240</v>
      </c>
      <c r="J85" s="71">
        <v>3240</v>
      </c>
      <c r="K85" s="71">
        <v>3240</v>
      </c>
      <c r="L85" s="120"/>
      <c r="M85" s="120"/>
      <c r="N85" s="87"/>
      <c r="O85" s="87"/>
      <c r="P85" s="87"/>
      <c r="Q85" s="239"/>
      <c r="R85" s="240"/>
      <c r="S85" s="11"/>
      <c r="T85" s="11"/>
      <c r="U85" s="11"/>
      <c r="V85" s="11"/>
      <c r="W85" s="11"/>
    </row>
    <row r="86" spans="1:23" s="1" customFormat="1" x14ac:dyDescent="0.25">
      <c r="A86" s="16"/>
      <c r="B86" s="16"/>
      <c r="C86" s="71">
        <v>640</v>
      </c>
      <c r="D86" s="71" t="s">
        <v>162</v>
      </c>
      <c r="E86" s="71"/>
      <c r="F86" s="71"/>
      <c r="G86" s="71"/>
      <c r="H86" s="71"/>
      <c r="I86" s="80">
        <v>2000</v>
      </c>
      <c r="J86" s="71">
        <v>0</v>
      </c>
      <c r="K86" s="71">
        <v>0</v>
      </c>
      <c r="L86" s="120"/>
      <c r="M86" s="120"/>
      <c r="N86" s="87"/>
      <c r="O86" s="87"/>
      <c r="P86" s="87"/>
      <c r="Q86" s="239"/>
      <c r="R86" s="240"/>
      <c r="S86" s="11"/>
      <c r="T86" s="11"/>
      <c r="U86" s="11"/>
      <c r="V86" s="11"/>
      <c r="W86" s="11"/>
    </row>
    <row r="87" spans="1:23" x14ac:dyDescent="0.25">
      <c r="A87" s="16"/>
      <c r="B87" s="16"/>
      <c r="C87" s="91"/>
      <c r="D87" s="73" t="s">
        <v>10</v>
      </c>
      <c r="E87" s="73">
        <v>3000</v>
      </c>
      <c r="F87" s="73">
        <v>3000</v>
      </c>
      <c r="G87" s="73">
        <f>SUM(G84:G86)</f>
        <v>4200</v>
      </c>
      <c r="H87" s="73">
        <f>SUM(H84:H86)</f>
        <v>2945.23</v>
      </c>
      <c r="I87" s="57">
        <v>6480</v>
      </c>
      <c r="J87" s="73">
        <f>SUM(J84:J86)</f>
        <v>3480</v>
      </c>
      <c r="K87" s="144">
        <f>SUM(K84:K86)</f>
        <v>3480</v>
      </c>
      <c r="L87" s="169"/>
      <c r="M87" s="77"/>
      <c r="N87" s="77"/>
      <c r="O87" s="77"/>
      <c r="P87" s="77"/>
      <c r="Q87" s="77"/>
      <c r="R87" s="240"/>
      <c r="S87" s="11"/>
      <c r="T87" s="11"/>
      <c r="U87" s="11"/>
      <c r="V87" s="11"/>
      <c r="W87" s="11"/>
    </row>
    <row r="88" spans="1:23" x14ac:dyDescent="0.25">
      <c r="A88" s="16" t="s">
        <v>35</v>
      </c>
      <c r="B88" s="16" t="s">
        <v>35</v>
      </c>
      <c r="C88" s="65" t="s">
        <v>34</v>
      </c>
      <c r="D88" s="66"/>
      <c r="E88" s="66"/>
      <c r="F88" s="66"/>
      <c r="G88" s="66"/>
      <c r="H88" s="66"/>
      <c r="I88" s="66"/>
      <c r="J88" s="66"/>
      <c r="K88" s="119"/>
      <c r="L88" s="120"/>
      <c r="M88" s="120"/>
      <c r="N88" s="87"/>
      <c r="O88" s="87"/>
      <c r="P88" s="87"/>
      <c r="Q88" s="87"/>
      <c r="R88" s="213"/>
    </row>
    <row r="89" spans="1:23" x14ac:dyDescent="0.25">
      <c r="A89" s="16"/>
      <c r="B89" s="16"/>
      <c r="C89" s="71">
        <v>610</v>
      </c>
      <c r="D89" s="71" t="s">
        <v>6</v>
      </c>
      <c r="E89" s="71">
        <v>26000</v>
      </c>
      <c r="F89" s="71">
        <v>26000</v>
      </c>
      <c r="G89" s="71">
        <v>30000</v>
      </c>
      <c r="H89" s="71">
        <v>31090.86</v>
      </c>
      <c r="I89" s="80">
        <v>32000</v>
      </c>
      <c r="J89" s="71">
        <v>32000</v>
      </c>
      <c r="K89" s="71">
        <v>32000</v>
      </c>
      <c r="L89" s="120"/>
      <c r="M89" s="120"/>
      <c r="N89" s="87"/>
      <c r="O89" s="87"/>
      <c r="P89" s="87"/>
      <c r="Q89" s="87"/>
      <c r="R89" s="213"/>
    </row>
    <row r="90" spans="1:23" x14ac:dyDescent="0.25">
      <c r="A90" s="16"/>
      <c r="B90" s="16"/>
      <c r="C90" s="71">
        <v>620</v>
      </c>
      <c r="D90" s="71" t="s">
        <v>8</v>
      </c>
      <c r="E90" s="71">
        <v>12900</v>
      </c>
      <c r="F90" s="71">
        <v>9000</v>
      </c>
      <c r="G90" s="71">
        <v>10830</v>
      </c>
      <c r="H90" s="71">
        <v>11549.77</v>
      </c>
      <c r="I90" s="80">
        <v>11680</v>
      </c>
      <c r="J90" s="71">
        <v>13000</v>
      </c>
      <c r="K90" s="71">
        <v>13000</v>
      </c>
      <c r="L90" s="120"/>
      <c r="M90" s="120"/>
      <c r="N90" s="87"/>
      <c r="O90" s="87"/>
      <c r="P90" s="87"/>
      <c r="Q90" s="87"/>
      <c r="R90" s="213"/>
    </row>
    <row r="91" spans="1:23" x14ac:dyDescent="0.25">
      <c r="A91" s="16"/>
      <c r="B91" s="16"/>
      <c r="C91" s="71">
        <v>630</v>
      </c>
      <c r="D91" s="71" t="s">
        <v>9</v>
      </c>
      <c r="E91" s="71">
        <v>8300</v>
      </c>
      <c r="F91" s="71">
        <v>5500</v>
      </c>
      <c r="G91" s="71">
        <v>8059</v>
      </c>
      <c r="H91" s="71">
        <v>8297.32</v>
      </c>
      <c r="I91" s="80">
        <v>7740</v>
      </c>
      <c r="J91" s="71">
        <v>6740</v>
      </c>
      <c r="K91" s="71">
        <v>6740</v>
      </c>
      <c r="L91" s="120"/>
      <c r="M91" s="120"/>
      <c r="N91" s="87"/>
      <c r="O91" s="87"/>
      <c r="P91" s="87"/>
      <c r="Q91" s="87"/>
      <c r="R91" s="213"/>
    </row>
    <row r="92" spans="1:23" s="1" customFormat="1" x14ac:dyDescent="0.25">
      <c r="A92" s="16"/>
      <c r="B92" s="16"/>
      <c r="C92" s="71">
        <v>640</v>
      </c>
      <c r="D92" s="71"/>
      <c r="E92" s="71"/>
      <c r="F92" s="71"/>
      <c r="G92" s="71">
        <v>60</v>
      </c>
      <c r="H92" s="71">
        <v>107.51</v>
      </c>
      <c r="I92" s="80">
        <v>120</v>
      </c>
      <c r="J92" s="71">
        <v>120</v>
      </c>
      <c r="K92" s="71">
        <v>120</v>
      </c>
      <c r="L92" s="120"/>
      <c r="M92" s="120"/>
      <c r="N92" s="87"/>
      <c r="O92" s="87"/>
      <c r="P92" s="87"/>
      <c r="Q92" s="87"/>
      <c r="R92" s="213"/>
    </row>
    <row r="93" spans="1:23" x14ac:dyDescent="0.25">
      <c r="A93" s="161"/>
      <c r="B93" s="161"/>
      <c r="C93" s="140"/>
      <c r="D93" s="141" t="s">
        <v>10</v>
      </c>
      <c r="E93" s="141">
        <v>47200</v>
      </c>
      <c r="F93" s="141">
        <v>40500</v>
      </c>
      <c r="G93" s="141">
        <f>SUM(G89:G92)</f>
        <v>48949</v>
      </c>
      <c r="H93" s="141">
        <f>SUM(H89:H92)</f>
        <v>51045.460000000006</v>
      </c>
      <c r="I93" s="225">
        <f>SUM(I89:I92)</f>
        <v>51540</v>
      </c>
      <c r="J93" s="141">
        <f>SUM(J89:J92)</f>
        <v>51860</v>
      </c>
      <c r="K93" s="141">
        <f>SUM(K89:K92)</f>
        <v>51860</v>
      </c>
      <c r="L93" s="77"/>
      <c r="M93" s="77"/>
      <c r="N93" s="87"/>
      <c r="O93" s="77"/>
      <c r="P93" s="77"/>
      <c r="Q93" s="77"/>
      <c r="R93" s="240"/>
      <c r="S93" s="11"/>
      <c r="T93" s="11"/>
      <c r="U93" s="11"/>
      <c r="V93" s="11"/>
      <c r="W93" s="11"/>
    </row>
    <row r="94" spans="1:23" s="1" customFormat="1" x14ac:dyDescent="0.25">
      <c r="A94" s="165"/>
      <c r="B94" s="165"/>
      <c r="C94" s="166"/>
      <c r="D94" s="99"/>
      <c r="E94" s="99"/>
      <c r="F94" s="99"/>
      <c r="G94" s="99"/>
      <c r="H94" s="99"/>
      <c r="I94" s="233"/>
      <c r="J94" s="99"/>
      <c r="K94" s="99"/>
      <c r="L94" s="77"/>
      <c r="M94" s="77"/>
      <c r="N94" s="87"/>
      <c r="O94" s="77"/>
      <c r="P94" s="77"/>
      <c r="Q94" s="77"/>
      <c r="R94" s="240"/>
      <c r="S94" s="11"/>
      <c r="T94" s="11"/>
      <c r="U94" s="11"/>
      <c r="V94" s="11"/>
      <c r="W94" s="11"/>
    </row>
    <row r="95" spans="1:23" s="1" customFormat="1" x14ac:dyDescent="0.25">
      <c r="A95" s="163"/>
      <c r="B95" s="163"/>
      <c r="C95" s="164"/>
      <c r="D95" s="76"/>
      <c r="E95" s="76"/>
      <c r="F95" s="76"/>
      <c r="G95" s="76"/>
      <c r="H95" s="76"/>
      <c r="I95" s="77"/>
      <c r="J95" s="76"/>
      <c r="K95" s="76"/>
      <c r="L95" s="77"/>
      <c r="M95" s="77"/>
      <c r="N95" s="87"/>
      <c r="O95" s="77"/>
      <c r="P95" s="77"/>
      <c r="Q95" s="77"/>
      <c r="R95" s="240"/>
      <c r="S95" s="11"/>
      <c r="T95" s="11"/>
      <c r="U95" s="11"/>
      <c r="V95" s="11"/>
      <c r="W95" s="11"/>
    </row>
    <row r="96" spans="1:23" s="1" customFormat="1" x14ac:dyDescent="0.25">
      <c r="A96" s="163"/>
      <c r="B96" s="163"/>
      <c r="C96" s="164"/>
      <c r="D96" s="76"/>
      <c r="E96" s="76"/>
      <c r="F96" s="76"/>
      <c r="G96" s="76"/>
      <c r="H96" s="76"/>
      <c r="I96" s="77"/>
      <c r="J96" s="76"/>
      <c r="K96" s="76"/>
      <c r="L96" s="77"/>
      <c r="M96" s="77"/>
      <c r="N96" s="87"/>
      <c r="O96" s="77"/>
      <c r="P96" s="77"/>
      <c r="Q96" s="77"/>
      <c r="R96" s="240"/>
      <c r="S96" s="11"/>
      <c r="T96" s="11"/>
      <c r="U96" s="11"/>
      <c r="V96" s="11"/>
      <c r="W96" s="11"/>
    </row>
    <row r="97" spans="1:23" s="1" customFormat="1" x14ac:dyDescent="0.25">
      <c r="A97" s="163"/>
      <c r="B97" s="163"/>
      <c r="C97" s="164"/>
      <c r="D97" s="76"/>
      <c r="E97" s="76"/>
      <c r="F97" s="76"/>
      <c r="G97" s="76"/>
      <c r="H97" s="76"/>
      <c r="I97" s="77"/>
      <c r="J97" s="76"/>
      <c r="K97" s="76"/>
      <c r="L97" s="77"/>
      <c r="M97" s="77"/>
      <c r="N97" s="87"/>
      <c r="O97" s="77"/>
      <c r="P97" s="77"/>
      <c r="Q97" s="77"/>
      <c r="R97" s="240"/>
      <c r="S97" s="11"/>
      <c r="T97" s="11"/>
      <c r="U97" s="11"/>
      <c r="V97" s="11"/>
      <c r="W97" s="11"/>
    </row>
    <row r="98" spans="1:23" x14ac:dyDescent="0.25">
      <c r="A98" s="16" t="s">
        <v>37</v>
      </c>
      <c r="B98" s="16" t="s">
        <v>37</v>
      </c>
      <c r="C98" s="84" t="s">
        <v>36</v>
      </c>
      <c r="D98" s="66"/>
      <c r="E98" s="66"/>
      <c r="F98" s="66"/>
      <c r="G98" s="66"/>
      <c r="H98" s="66"/>
      <c r="I98" s="66"/>
      <c r="J98" s="66"/>
      <c r="K98" s="119"/>
      <c r="L98" s="120"/>
      <c r="M98" s="120"/>
      <c r="N98" s="87"/>
      <c r="O98" s="87"/>
      <c r="P98" s="87"/>
      <c r="Q98" s="87"/>
      <c r="R98" s="213"/>
    </row>
    <row r="99" spans="1:23" x14ac:dyDescent="0.25">
      <c r="A99" s="16"/>
      <c r="B99" s="16"/>
      <c r="C99" s="97">
        <v>610</v>
      </c>
      <c r="D99" s="88" t="s">
        <v>7</v>
      </c>
      <c r="E99" s="97">
        <v>39200</v>
      </c>
      <c r="F99" s="80">
        <v>39200</v>
      </c>
      <c r="G99" s="80">
        <v>36850</v>
      </c>
      <c r="H99" s="97">
        <v>36988.339999999997</v>
      </c>
      <c r="I99" s="80">
        <v>38000</v>
      </c>
      <c r="J99" s="71">
        <v>40000</v>
      </c>
      <c r="K99" s="71">
        <v>40000</v>
      </c>
      <c r="L99" s="120"/>
      <c r="M99" s="120"/>
      <c r="N99" s="87"/>
      <c r="O99" s="87"/>
      <c r="P99" s="87"/>
      <c r="Q99" s="87"/>
      <c r="R99" s="213"/>
    </row>
    <row r="100" spans="1:23" s="1" customFormat="1" x14ac:dyDescent="0.25">
      <c r="A100" s="16"/>
      <c r="B100" s="16"/>
      <c r="C100" s="97">
        <v>620</v>
      </c>
      <c r="D100" s="88" t="s">
        <v>46</v>
      </c>
      <c r="E100" s="97">
        <v>22700</v>
      </c>
      <c r="F100" s="80">
        <v>22700</v>
      </c>
      <c r="G100" s="80">
        <v>21900</v>
      </c>
      <c r="H100" s="97">
        <v>13186.1</v>
      </c>
      <c r="I100" s="80">
        <v>17150</v>
      </c>
      <c r="J100" s="71">
        <v>19300</v>
      </c>
      <c r="K100" s="71">
        <v>19300</v>
      </c>
      <c r="L100" s="120"/>
      <c r="M100" s="120"/>
      <c r="N100" s="87"/>
      <c r="O100" s="87"/>
      <c r="P100" s="87"/>
      <c r="Q100" s="87"/>
      <c r="R100" s="213"/>
    </row>
    <row r="101" spans="1:23" s="1" customFormat="1" x14ac:dyDescent="0.25">
      <c r="A101" s="16"/>
      <c r="B101" s="16"/>
      <c r="C101" s="97">
        <v>630</v>
      </c>
      <c r="D101" s="88" t="s">
        <v>47</v>
      </c>
      <c r="E101" s="97">
        <v>16443</v>
      </c>
      <c r="F101" s="80">
        <v>12100</v>
      </c>
      <c r="G101" s="80">
        <v>14177</v>
      </c>
      <c r="H101" s="97">
        <v>15941.2</v>
      </c>
      <c r="I101" s="80">
        <v>21707.200000000001</v>
      </c>
      <c r="J101" s="71">
        <v>15640</v>
      </c>
      <c r="K101" s="71">
        <v>15640</v>
      </c>
      <c r="L101" s="120"/>
      <c r="M101" s="120"/>
      <c r="N101" s="87"/>
      <c r="O101" s="87"/>
      <c r="P101" s="87"/>
      <c r="Q101" s="87"/>
      <c r="R101" s="213"/>
    </row>
    <row r="102" spans="1:23" s="1" customFormat="1" x14ac:dyDescent="0.25">
      <c r="A102" s="16"/>
      <c r="B102" s="16"/>
      <c r="C102" s="97">
        <v>642</v>
      </c>
      <c r="D102" s="88"/>
      <c r="E102" s="97">
        <v>65</v>
      </c>
      <c r="F102" s="80"/>
      <c r="G102" s="80"/>
      <c r="H102" s="97">
        <v>52.16</v>
      </c>
      <c r="I102" s="80">
        <v>60</v>
      </c>
      <c r="J102" s="71">
        <v>60</v>
      </c>
      <c r="K102" s="71">
        <v>60</v>
      </c>
      <c r="L102" s="120"/>
      <c r="M102" s="120"/>
      <c r="N102" s="87"/>
      <c r="O102" s="87"/>
      <c r="P102" s="87"/>
      <c r="Q102" s="87"/>
      <c r="R102" s="213"/>
    </row>
    <row r="103" spans="1:23" x14ac:dyDescent="0.25">
      <c r="A103" s="16"/>
      <c r="B103" s="16"/>
      <c r="C103" s="91"/>
      <c r="D103" s="91" t="s">
        <v>13</v>
      </c>
      <c r="E103" s="128">
        <v>78343</v>
      </c>
      <c r="F103" s="57">
        <v>74000</v>
      </c>
      <c r="G103" s="57">
        <f>SUM(G99:G102)</f>
        <v>72927</v>
      </c>
      <c r="H103" s="128">
        <f>SUM(H99:H102)</f>
        <v>66167.8</v>
      </c>
      <c r="I103" s="57">
        <v>76917.2</v>
      </c>
      <c r="J103" s="129">
        <f>SUM(J99:J102)</f>
        <v>75000</v>
      </c>
      <c r="K103" s="168">
        <f>SUM(K99:K102)</f>
        <v>75000</v>
      </c>
      <c r="L103" s="169"/>
      <c r="M103" s="77"/>
      <c r="N103" s="136"/>
      <c r="O103" s="77"/>
      <c r="P103" s="77"/>
      <c r="Q103" s="77"/>
      <c r="R103" s="240"/>
      <c r="S103" s="11"/>
      <c r="T103" s="11"/>
      <c r="U103" s="11"/>
      <c r="V103" s="11"/>
      <c r="W103" s="11"/>
    </row>
    <row r="104" spans="1:23" s="1" customFormat="1" x14ac:dyDescent="0.25">
      <c r="A104" s="16" t="s">
        <v>124</v>
      </c>
      <c r="B104" s="16" t="s">
        <v>125</v>
      </c>
      <c r="C104" s="101" t="s">
        <v>51</v>
      </c>
      <c r="D104" s="130"/>
      <c r="E104" s="131"/>
      <c r="F104" s="131"/>
      <c r="G104" s="131"/>
      <c r="H104" s="131"/>
      <c r="I104" s="102"/>
      <c r="J104" s="102"/>
      <c r="K104" s="132"/>
      <c r="L104" s="77"/>
      <c r="M104" s="77"/>
      <c r="N104" s="87"/>
      <c r="O104" s="87"/>
      <c r="P104" s="87"/>
      <c r="Q104" s="87"/>
      <c r="R104" s="213"/>
    </row>
    <row r="105" spans="1:23" s="1" customFormat="1" x14ac:dyDescent="0.25">
      <c r="A105" s="16"/>
      <c r="B105" s="16"/>
      <c r="C105" s="71">
        <v>610</v>
      </c>
      <c r="D105" s="71" t="s">
        <v>6</v>
      </c>
      <c r="E105" s="97">
        <v>5500</v>
      </c>
      <c r="F105" s="97">
        <v>6500</v>
      </c>
      <c r="G105" s="97">
        <v>6500</v>
      </c>
      <c r="H105" s="97">
        <v>6406.1</v>
      </c>
      <c r="I105" s="126">
        <v>7000</v>
      </c>
      <c r="J105" s="97">
        <v>7500</v>
      </c>
      <c r="K105" s="97">
        <v>7500</v>
      </c>
      <c r="L105" s="133"/>
      <c r="M105" s="133"/>
      <c r="N105" s="87"/>
      <c r="O105" s="87"/>
      <c r="P105" s="87"/>
      <c r="Q105" s="87"/>
      <c r="R105" s="213"/>
    </row>
    <row r="106" spans="1:23" s="1" customFormat="1" x14ac:dyDescent="0.25">
      <c r="A106" s="16"/>
      <c r="B106" s="16"/>
      <c r="C106" s="71">
        <v>620</v>
      </c>
      <c r="D106" s="71" t="s">
        <v>8</v>
      </c>
      <c r="E106" s="97">
        <v>2770</v>
      </c>
      <c r="F106" s="97">
        <v>2200</v>
      </c>
      <c r="G106" s="97">
        <v>2460</v>
      </c>
      <c r="H106" s="97">
        <v>2463.1</v>
      </c>
      <c r="I106" s="126">
        <v>2650</v>
      </c>
      <c r="J106" s="97">
        <v>2720</v>
      </c>
      <c r="K106" s="97">
        <v>2720</v>
      </c>
      <c r="L106" s="133"/>
      <c r="M106" s="133"/>
      <c r="N106" s="87"/>
      <c r="O106" s="87"/>
      <c r="P106" s="87"/>
      <c r="Q106" s="87"/>
      <c r="R106" s="213"/>
    </row>
    <row r="107" spans="1:23" s="1" customFormat="1" x14ac:dyDescent="0.25">
      <c r="A107" s="16"/>
      <c r="B107" s="16"/>
      <c r="C107" s="71">
        <v>630</v>
      </c>
      <c r="D107" s="71" t="s">
        <v>9</v>
      </c>
      <c r="E107" s="97">
        <v>1280</v>
      </c>
      <c r="F107" s="97">
        <v>850</v>
      </c>
      <c r="G107" s="97">
        <v>190</v>
      </c>
      <c r="H107" s="97">
        <v>135.87</v>
      </c>
      <c r="I107" s="126">
        <v>320</v>
      </c>
      <c r="J107" s="97">
        <v>370</v>
      </c>
      <c r="K107" s="97">
        <v>370</v>
      </c>
      <c r="L107" s="133"/>
      <c r="M107" s="133"/>
      <c r="N107" s="87"/>
      <c r="O107" s="87"/>
      <c r="P107" s="87"/>
      <c r="Q107" s="87"/>
      <c r="R107" s="213"/>
      <c r="U107" s="1" t="s">
        <v>40</v>
      </c>
    </row>
    <row r="108" spans="1:23" s="1" customFormat="1" x14ac:dyDescent="0.25">
      <c r="A108" s="16"/>
      <c r="B108" s="16"/>
      <c r="C108" s="71">
        <v>640</v>
      </c>
      <c r="D108" s="71" t="s">
        <v>134</v>
      </c>
      <c r="E108" s="97">
        <v>0</v>
      </c>
      <c r="F108" s="97">
        <v>0</v>
      </c>
      <c r="G108" s="97">
        <v>0</v>
      </c>
      <c r="H108" s="97">
        <v>0</v>
      </c>
      <c r="I108" s="126">
        <v>200</v>
      </c>
      <c r="J108" s="97">
        <v>0</v>
      </c>
      <c r="K108" s="97">
        <v>0</v>
      </c>
      <c r="L108" s="133"/>
      <c r="M108" s="133"/>
      <c r="N108" s="87"/>
      <c r="O108" s="87"/>
      <c r="P108" s="87"/>
      <c r="Q108" s="87"/>
      <c r="R108" s="213"/>
    </row>
    <row r="109" spans="1:23" s="1" customFormat="1" x14ac:dyDescent="0.25">
      <c r="A109" s="16"/>
      <c r="B109" s="16"/>
      <c r="C109" s="134"/>
      <c r="D109" s="73"/>
      <c r="E109" s="135">
        <v>9550</v>
      </c>
      <c r="F109" s="135">
        <v>9550</v>
      </c>
      <c r="G109" s="135">
        <f>SUM(G105:G108)</f>
        <v>9150</v>
      </c>
      <c r="H109" s="135">
        <f>SUM(H105:H108)</f>
        <v>9005.0700000000015</v>
      </c>
      <c r="I109" s="125">
        <f>SUM(I105:I108)</f>
        <v>10170</v>
      </c>
      <c r="J109" s="135">
        <f>SUM(J105:J108)</f>
        <v>10590</v>
      </c>
      <c r="K109" s="135">
        <f>SUM(K105:K108)</f>
        <v>10590</v>
      </c>
      <c r="L109" s="136"/>
      <c r="M109" s="136"/>
      <c r="N109" s="87"/>
      <c r="O109" s="136"/>
      <c r="P109" s="136"/>
      <c r="Q109" s="136"/>
      <c r="R109" s="240"/>
      <c r="S109" s="11"/>
      <c r="T109" s="11"/>
      <c r="U109" s="11"/>
      <c r="V109" s="11"/>
      <c r="W109" s="11"/>
    </row>
    <row r="110" spans="1:23" s="1" customFormat="1" x14ac:dyDescent="0.25">
      <c r="A110" s="16" t="s">
        <v>126</v>
      </c>
      <c r="B110" s="16" t="s">
        <v>125</v>
      </c>
      <c r="C110" s="84" t="s">
        <v>73</v>
      </c>
      <c r="D110" s="66"/>
      <c r="E110" s="109"/>
      <c r="F110" s="137"/>
      <c r="G110" s="137"/>
      <c r="H110" s="137"/>
      <c r="I110" s="137"/>
      <c r="J110" s="137"/>
      <c r="K110" s="138"/>
      <c r="L110" s="136"/>
      <c r="M110" s="136"/>
      <c r="N110" s="87"/>
      <c r="O110" s="87"/>
      <c r="P110" s="87"/>
      <c r="Q110" s="239"/>
      <c r="R110" s="240"/>
      <c r="S110" s="11"/>
      <c r="T110" s="11"/>
      <c r="U110" s="11"/>
      <c r="V110" s="11"/>
      <c r="W110" s="11"/>
    </row>
    <row r="111" spans="1:23" s="1" customFormat="1" x14ac:dyDescent="0.25">
      <c r="A111" s="16"/>
      <c r="B111" s="16"/>
      <c r="C111" s="135">
        <v>640</v>
      </c>
      <c r="D111" s="73"/>
      <c r="E111" s="139"/>
      <c r="F111" s="135">
        <v>0</v>
      </c>
      <c r="G111" s="135">
        <v>1000</v>
      </c>
      <c r="H111" s="135">
        <v>293.33</v>
      </c>
      <c r="I111" s="125">
        <v>0</v>
      </c>
      <c r="J111" s="135">
        <v>0</v>
      </c>
      <c r="K111" s="135">
        <v>0</v>
      </c>
      <c r="L111" s="136"/>
      <c r="M111" s="136"/>
      <c r="N111" s="87"/>
      <c r="O111" s="87"/>
      <c r="P111" s="87"/>
      <c r="Q111" s="239"/>
      <c r="R111" s="240"/>
      <c r="S111" s="11"/>
      <c r="T111" s="11"/>
      <c r="U111" s="11"/>
      <c r="V111" s="11"/>
      <c r="W111" s="11"/>
    </row>
    <row r="112" spans="1:23" s="1" customFormat="1" x14ac:dyDescent="0.25">
      <c r="A112" s="16"/>
      <c r="B112" s="16"/>
      <c r="C112" s="91"/>
      <c r="D112" s="73"/>
      <c r="E112" s="139"/>
      <c r="F112" s="135"/>
      <c r="G112" s="135"/>
      <c r="H112" s="135"/>
      <c r="I112" s="125"/>
      <c r="J112" s="135">
        <v>0</v>
      </c>
      <c r="K112" s="135">
        <v>0</v>
      </c>
      <c r="L112" s="136"/>
      <c r="M112" s="136"/>
      <c r="N112" s="87"/>
      <c r="O112" s="136"/>
      <c r="P112" s="87"/>
      <c r="Q112" s="239"/>
      <c r="R112" s="240"/>
      <c r="S112" s="11"/>
      <c r="T112" s="11"/>
      <c r="U112" s="11"/>
      <c r="V112" s="11"/>
      <c r="W112" s="11"/>
    </row>
    <row r="113" spans="1:23" x14ac:dyDescent="0.25">
      <c r="A113" s="16" t="s">
        <v>38</v>
      </c>
      <c r="B113" s="16" t="s">
        <v>38</v>
      </c>
      <c r="C113" s="65" t="s">
        <v>128</v>
      </c>
      <c r="D113" s="66"/>
      <c r="E113" s="66"/>
      <c r="F113" s="66"/>
      <c r="G113" s="66"/>
      <c r="H113" s="66"/>
      <c r="I113" s="66"/>
      <c r="J113" s="66"/>
      <c r="K113" s="119"/>
      <c r="L113" s="120"/>
      <c r="M113" s="120"/>
      <c r="N113" s="87"/>
      <c r="O113" s="87"/>
      <c r="P113" s="87"/>
      <c r="Q113" s="87"/>
      <c r="R113" s="213"/>
    </row>
    <row r="114" spans="1:23" s="1" customFormat="1" x14ac:dyDescent="0.25">
      <c r="A114" s="16"/>
      <c r="B114" s="16"/>
      <c r="C114" s="71">
        <v>610</v>
      </c>
      <c r="D114" s="71" t="s">
        <v>6</v>
      </c>
      <c r="E114" s="71">
        <v>14000</v>
      </c>
      <c r="F114" s="71">
        <v>14500</v>
      </c>
      <c r="G114" s="71">
        <v>15000</v>
      </c>
      <c r="H114" s="71">
        <v>14528.48</v>
      </c>
      <c r="I114" s="80">
        <v>7500</v>
      </c>
      <c r="J114" s="71">
        <v>9000</v>
      </c>
      <c r="K114" s="71">
        <v>9000</v>
      </c>
      <c r="L114" s="120"/>
      <c r="M114" s="120"/>
      <c r="N114" s="87"/>
      <c r="O114" s="87"/>
      <c r="P114" s="87"/>
      <c r="Q114" s="87"/>
      <c r="R114" s="213"/>
    </row>
    <row r="115" spans="1:23" s="1" customFormat="1" x14ac:dyDescent="0.25">
      <c r="A115" s="16"/>
      <c r="B115" s="16"/>
      <c r="C115" s="71">
        <v>620</v>
      </c>
      <c r="D115" s="71" t="s">
        <v>8</v>
      </c>
      <c r="E115" s="71">
        <v>5200</v>
      </c>
      <c r="F115" s="71">
        <v>5300</v>
      </c>
      <c r="G115" s="71">
        <v>6180</v>
      </c>
      <c r="H115" s="71">
        <v>5007.71</v>
      </c>
      <c r="I115" s="80">
        <v>2730</v>
      </c>
      <c r="J115" s="71">
        <v>4250</v>
      </c>
      <c r="K115" s="71">
        <v>4250</v>
      </c>
      <c r="L115" s="120"/>
      <c r="M115" s="120"/>
      <c r="N115" s="87"/>
      <c r="O115" s="87"/>
      <c r="P115" s="87"/>
      <c r="Q115" s="87"/>
      <c r="R115" s="213"/>
    </row>
    <row r="116" spans="1:23" s="1" customFormat="1" x14ac:dyDescent="0.25">
      <c r="A116" s="16"/>
      <c r="B116" s="16"/>
      <c r="C116" s="71">
        <v>630</v>
      </c>
      <c r="D116" s="71" t="s">
        <v>9</v>
      </c>
      <c r="E116" s="71">
        <v>4900</v>
      </c>
      <c r="F116" s="71">
        <v>5200</v>
      </c>
      <c r="G116" s="71">
        <v>6490</v>
      </c>
      <c r="H116" s="71">
        <v>6060.26</v>
      </c>
      <c r="I116" s="80">
        <v>2920</v>
      </c>
      <c r="J116" s="71">
        <v>3880</v>
      </c>
      <c r="K116" s="71">
        <v>3880</v>
      </c>
      <c r="L116" s="120"/>
      <c r="M116" s="120"/>
      <c r="N116" s="87"/>
      <c r="O116" s="87"/>
      <c r="P116" s="87"/>
      <c r="Q116" s="87"/>
      <c r="R116" s="213"/>
    </row>
    <row r="117" spans="1:23" s="1" customFormat="1" x14ac:dyDescent="0.25">
      <c r="A117" s="16"/>
      <c r="B117" s="16"/>
      <c r="C117" s="140"/>
      <c r="D117" s="141" t="s">
        <v>10</v>
      </c>
      <c r="E117" s="141">
        <v>24100</v>
      </c>
      <c r="F117" s="141">
        <v>25000</v>
      </c>
      <c r="G117" s="141">
        <f>SUM(G114:G116)</f>
        <v>27670</v>
      </c>
      <c r="H117" s="141">
        <f>SUM(H114:H116)</f>
        <v>25596.449999999997</v>
      </c>
      <c r="I117" s="225">
        <f>SUM(I114:I116)</f>
        <v>13150</v>
      </c>
      <c r="J117" s="141">
        <f>SUM(J114:J116)</f>
        <v>17130</v>
      </c>
      <c r="K117" s="141">
        <f>SUM(K114:K116)</f>
        <v>17130</v>
      </c>
      <c r="L117" s="77"/>
      <c r="M117" s="77"/>
      <c r="N117" s="87"/>
      <c r="O117" s="87"/>
      <c r="P117" s="87"/>
      <c r="Q117" s="87"/>
      <c r="R117" s="213"/>
    </row>
    <row r="118" spans="1:23" s="1" customFormat="1" x14ac:dyDescent="0.25">
      <c r="A118" s="16"/>
      <c r="B118" s="16" t="s">
        <v>127</v>
      </c>
      <c r="C118" s="65" t="s">
        <v>129</v>
      </c>
      <c r="D118" s="66"/>
      <c r="E118" s="66"/>
      <c r="F118" s="66"/>
      <c r="G118" s="66"/>
      <c r="H118" s="66"/>
      <c r="I118" s="66"/>
      <c r="J118" s="66"/>
      <c r="K118" s="67"/>
      <c r="L118" s="77"/>
      <c r="M118" s="77"/>
      <c r="N118" s="87"/>
      <c r="O118" s="87"/>
      <c r="P118" s="87"/>
      <c r="Q118" s="87"/>
      <c r="R118" s="213"/>
    </row>
    <row r="119" spans="1:23" s="1" customFormat="1" x14ac:dyDescent="0.25">
      <c r="A119" s="16"/>
      <c r="B119" s="16"/>
      <c r="C119" s="142">
        <v>610</v>
      </c>
      <c r="D119" s="142" t="s">
        <v>6</v>
      </c>
      <c r="E119" s="142">
        <v>0</v>
      </c>
      <c r="F119" s="142">
        <v>0</v>
      </c>
      <c r="G119" s="142">
        <v>0</v>
      </c>
      <c r="H119" s="142">
        <v>0</v>
      </c>
      <c r="I119" s="226">
        <v>8000</v>
      </c>
      <c r="J119" s="142">
        <v>9000</v>
      </c>
      <c r="K119" s="142">
        <v>9000</v>
      </c>
      <c r="L119" s="120"/>
      <c r="M119" s="120"/>
      <c r="N119" s="87"/>
      <c r="O119" s="87"/>
      <c r="P119" s="87"/>
      <c r="Q119" s="87"/>
      <c r="R119" s="213"/>
    </row>
    <row r="120" spans="1:23" s="1" customFormat="1" x14ac:dyDescent="0.25">
      <c r="A120" s="16"/>
      <c r="B120" s="16"/>
      <c r="C120" s="71">
        <v>620</v>
      </c>
      <c r="D120" s="71" t="s">
        <v>8</v>
      </c>
      <c r="E120" s="71"/>
      <c r="F120" s="71"/>
      <c r="G120" s="71"/>
      <c r="H120" s="71"/>
      <c r="I120" s="80">
        <v>3530</v>
      </c>
      <c r="J120" s="71">
        <v>4250</v>
      </c>
      <c r="K120" s="71">
        <v>4250</v>
      </c>
      <c r="L120" s="120"/>
      <c r="M120" s="120"/>
      <c r="N120" s="87"/>
      <c r="O120" s="87"/>
      <c r="P120" s="87"/>
      <c r="Q120" s="87"/>
      <c r="R120" s="213"/>
    </row>
    <row r="121" spans="1:23" x14ac:dyDescent="0.25">
      <c r="A121" s="16"/>
      <c r="B121" s="16"/>
      <c r="C121" s="71">
        <v>630</v>
      </c>
      <c r="D121" s="71" t="s">
        <v>9</v>
      </c>
      <c r="E121" s="71"/>
      <c r="F121" s="71"/>
      <c r="G121" s="71"/>
      <c r="H121" s="71"/>
      <c r="I121" s="80">
        <v>3160</v>
      </c>
      <c r="J121" s="71">
        <v>3880</v>
      </c>
      <c r="K121" s="71">
        <v>3880</v>
      </c>
      <c r="L121" s="120"/>
      <c r="M121" s="120"/>
      <c r="N121" s="87"/>
      <c r="O121" s="87"/>
      <c r="P121" s="87"/>
      <c r="Q121" s="87"/>
      <c r="R121" s="213"/>
    </row>
    <row r="122" spans="1:23" x14ac:dyDescent="0.25">
      <c r="A122" s="16"/>
      <c r="B122" s="16"/>
      <c r="C122" s="91"/>
      <c r="D122" s="73" t="s">
        <v>10</v>
      </c>
      <c r="E122" s="73"/>
      <c r="F122" s="73"/>
      <c r="G122" s="73"/>
      <c r="H122" s="73"/>
      <c r="I122" s="57">
        <f>SUM(I119:I121)</f>
        <v>14690</v>
      </c>
      <c r="J122" s="73">
        <f>SUM(J119:J121)</f>
        <v>17130</v>
      </c>
      <c r="K122" s="73">
        <f>SUM(K119:K121)</f>
        <v>17130</v>
      </c>
      <c r="L122" s="77"/>
      <c r="M122" s="77"/>
      <c r="N122" s="87"/>
      <c r="O122" s="77"/>
      <c r="P122" s="87"/>
      <c r="Q122" s="167"/>
      <c r="R122" s="240"/>
      <c r="S122" s="11"/>
      <c r="T122" s="11"/>
      <c r="U122" s="11"/>
      <c r="V122" s="11"/>
      <c r="W122" s="11"/>
    </row>
    <row r="123" spans="1:23" s="1" customFormat="1" x14ac:dyDescent="0.25">
      <c r="A123" s="16" t="s">
        <v>131</v>
      </c>
      <c r="B123" s="16" t="s">
        <v>132</v>
      </c>
      <c r="C123" s="84" t="s">
        <v>133</v>
      </c>
      <c r="D123" s="66"/>
      <c r="E123" s="66"/>
      <c r="F123" s="66"/>
      <c r="G123" s="66"/>
      <c r="H123" s="66"/>
      <c r="I123" s="66"/>
      <c r="J123" s="66"/>
      <c r="K123" s="67"/>
      <c r="L123" s="77"/>
      <c r="M123" s="77"/>
      <c r="N123" s="87"/>
      <c r="O123" s="77"/>
      <c r="P123" s="87"/>
      <c r="Q123" s="167"/>
      <c r="R123" s="240"/>
      <c r="S123" s="11"/>
      <c r="T123" s="11"/>
      <c r="U123" s="11"/>
      <c r="V123" s="11"/>
      <c r="W123" s="11"/>
    </row>
    <row r="124" spans="1:23" s="1" customFormat="1" x14ac:dyDescent="0.25">
      <c r="A124" s="16"/>
      <c r="B124" s="16"/>
      <c r="C124" s="105" t="s">
        <v>58</v>
      </c>
      <c r="D124" s="71" t="s">
        <v>9</v>
      </c>
      <c r="E124" s="71">
        <v>0</v>
      </c>
      <c r="F124" s="71">
        <v>0</v>
      </c>
      <c r="G124" s="71">
        <v>0</v>
      </c>
      <c r="H124" s="71">
        <v>188.39</v>
      </c>
      <c r="I124" s="80">
        <v>1130</v>
      </c>
      <c r="J124" s="71">
        <v>0</v>
      </c>
      <c r="K124" s="71">
        <v>0</v>
      </c>
      <c r="L124" s="120"/>
      <c r="M124" s="120"/>
      <c r="N124" s="87"/>
      <c r="O124" s="77"/>
      <c r="P124" s="87"/>
      <c r="Q124" s="167"/>
      <c r="R124" s="240"/>
      <c r="S124" s="11"/>
      <c r="T124" s="11"/>
      <c r="U124" s="11"/>
      <c r="V124" s="11"/>
      <c r="W124" s="11"/>
    </row>
    <row r="125" spans="1:23" s="1" customFormat="1" x14ac:dyDescent="0.25">
      <c r="A125" s="16"/>
      <c r="B125" s="16"/>
      <c r="C125" s="91"/>
      <c r="D125" s="73"/>
      <c r="E125" s="73">
        <f>SUM(E124:E124)</f>
        <v>0</v>
      </c>
      <c r="F125" s="73">
        <v>0</v>
      </c>
      <c r="G125" s="73">
        <v>0</v>
      </c>
      <c r="H125" s="73">
        <f>SUM(H124:H124)</f>
        <v>188.39</v>
      </c>
      <c r="I125" s="57">
        <v>1130</v>
      </c>
      <c r="J125" s="73">
        <v>0</v>
      </c>
      <c r="K125" s="73">
        <v>0</v>
      </c>
      <c r="L125" s="77"/>
      <c r="M125" s="77"/>
      <c r="N125" s="87"/>
      <c r="O125" s="77"/>
      <c r="P125" s="87"/>
      <c r="Q125" s="167"/>
      <c r="R125" s="240"/>
      <c r="S125" s="11"/>
      <c r="T125" s="11"/>
      <c r="U125" s="11"/>
      <c r="V125" s="11"/>
      <c r="W125" s="11"/>
    </row>
    <row r="126" spans="1:23" x14ac:dyDescent="0.25">
      <c r="A126" s="16"/>
      <c r="B126" s="16"/>
      <c r="C126" s="84" t="s">
        <v>55</v>
      </c>
      <c r="D126" s="66"/>
      <c r="E126" s="66"/>
      <c r="F126" s="66"/>
      <c r="G126" s="66"/>
      <c r="H126" s="66"/>
      <c r="I126" s="66"/>
      <c r="J126" s="66"/>
      <c r="K126" s="119"/>
      <c r="L126" s="120"/>
      <c r="M126" s="120"/>
      <c r="N126" s="87"/>
      <c r="O126" s="87"/>
      <c r="P126" s="87"/>
      <c r="Q126" s="167"/>
      <c r="R126" s="213"/>
    </row>
    <row r="127" spans="1:23" x14ac:dyDescent="0.25">
      <c r="A127" s="16"/>
      <c r="B127" s="16"/>
      <c r="C127" s="71" t="s">
        <v>67</v>
      </c>
      <c r="D127" s="71"/>
      <c r="E127" s="71" t="s">
        <v>40</v>
      </c>
      <c r="F127" s="71">
        <v>500</v>
      </c>
      <c r="G127" s="71">
        <v>500</v>
      </c>
      <c r="H127" s="71">
        <v>0</v>
      </c>
      <c r="I127" s="80">
        <v>300</v>
      </c>
      <c r="J127" s="71">
        <v>500</v>
      </c>
      <c r="K127" s="71">
        <v>600</v>
      </c>
      <c r="L127" s="120"/>
      <c r="M127" s="120"/>
      <c r="N127" s="87"/>
      <c r="O127" s="87"/>
      <c r="P127" s="87"/>
      <c r="Q127" s="167"/>
      <c r="R127" s="213"/>
    </row>
    <row r="128" spans="1:23" x14ac:dyDescent="0.25">
      <c r="A128" s="16"/>
      <c r="B128" s="16"/>
      <c r="C128" s="88" t="s">
        <v>56</v>
      </c>
      <c r="D128" s="71"/>
      <c r="E128" s="71">
        <v>375</v>
      </c>
      <c r="F128" s="71">
        <v>0</v>
      </c>
      <c r="G128" s="71"/>
      <c r="H128" s="71"/>
      <c r="I128" s="80"/>
      <c r="J128" s="71"/>
      <c r="K128" s="71"/>
      <c r="L128" s="120"/>
      <c r="M128" s="120"/>
      <c r="N128" s="87"/>
      <c r="O128" s="87"/>
      <c r="P128" s="87"/>
      <c r="Q128" s="167"/>
      <c r="R128" s="213"/>
    </row>
    <row r="129" spans="1:23" ht="15.75" thickBot="1" x14ac:dyDescent="0.3">
      <c r="A129" s="16" t="s">
        <v>68</v>
      </c>
      <c r="B129" s="16" t="s">
        <v>130</v>
      </c>
      <c r="C129" s="91"/>
      <c r="D129" s="73"/>
      <c r="E129" s="141">
        <v>375</v>
      </c>
      <c r="F129" s="141">
        <v>500</v>
      </c>
      <c r="G129" s="141">
        <v>500</v>
      </c>
      <c r="H129" s="141">
        <v>0</v>
      </c>
      <c r="I129" s="225">
        <v>300</v>
      </c>
      <c r="J129" s="141">
        <v>500</v>
      </c>
      <c r="K129" s="141">
        <v>600</v>
      </c>
      <c r="L129" s="77"/>
      <c r="M129" s="77"/>
      <c r="N129" s="77"/>
      <c r="O129" s="77"/>
      <c r="P129" s="77"/>
      <c r="Q129" s="167"/>
      <c r="R129" s="240"/>
      <c r="S129" s="11"/>
      <c r="T129" s="11"/>
      <c r="U129" s="11"/>
      <c r="V129" s="11"/>
      <c r="W129" s="11"/>
    </row>
    <row r="130" spans="1:23" ht="15.75" thickBot="1" x14ac:dyDescent="0.3">
      <c r="A130" s="16"/>
      <c r="B130" s="16"/>
      <c r="C130" s="144" t="s">
        <v>39</v>
      </c>
      <c r="D130" s="145"/>
      <c r="E130" s="146">
        <v>314033</v>
      </c>
      <c r="F130" s="146">
        <v>311690</v>
      </c>
      <c r="G130" s="147">
        <v>327981.49</v>
      </c>
      <c r="H130" s="146">
        <v>290887.5</v>
      </c>
      <c r="I130" s="146">
        <v>369597.2</v>
      </c>
      <c r="J130" s="146">
        <v>362858</v>
      </c>
      <c r="K130" s="148">
        <v>363207</v>
      </c>
      <c r="L130" s="167"/>
      <c r="M130" s="167"/>
      <c r="N130" s="87"/>
      <c r="O130" s="87"/>
      <c r="P130" s="87"/>
      <c r="Q130" s="167"/>
      <c r="R130" s="241"/>
      <c r="U130" s="10"/>
      <c r="V130" s="10"/>
      <c r="W130" s="10"/>
    </row>
    <row r="131" spans="1:23" s="1" customFormat="1" x14ac:dyDescent="0.25">
      <c r="A131" s="163"/>
      <c r="B131" s="163"/>
      <c r="C131" s="76"/>
      <c r="D131" s="178"/>
      <c r="E131" s="167"/>
      <c r="F131" s="167"/>
      <c r="G131" s="167"/>
      <c r="H131" s="167"/>
      <c r="I131" s="167"/>
      <c r="J131" s="167"/>
      <c r="K131" s="167"/>
      <c r="L131" s="167"/>
      <c r="M131" s="167"/>
      <c r="N131" s="81"/>
      <c r="O131" s="81"/>
      <c r="P131" s="81"/>
      <c r="Q131" s="143"/>
      <c r="R131" s="10"/>
      <c r="U131" s="10"/>
      <c r="V131" s="10"/>
      <c r="W131" s="10"/>
    </row>
    <row r="132" spans="1:23" s="1" customFormat="1" x14ac:dyDescent="0.25">
      <c r="A132" s="163"/>
      <c r="B132" s="163"/>
      <c r="C132" s="76"/>
      <c r="D132" s="178"/>
      <c r="E132" s="167"/>
      <c r="F132" s="167"/>
      <c r="G132" s="167"/>
      <c r="H132" s="167"/>
      <c r="I132" s="167"/>
      <c r="J132" s="167"/>
      <c r="K132" s="167"/>
      <c r="L132" s="167"/>
      <c r="M132" s="167"/>
      <c r="N132" s="81"/>
      <c r="O132" s="81"/>
      <c r="P132" s="81"/>
      <c r="Q132" s="143"/>
      <c r="R132" s="10"/>
      <c r="U132" s="10"/>
      <c r="V132" s="10"/>
      <c r="W132" s="10"/>
    </row>
    <row r="133" spans="1:23" x14ac:dyDescent="0.25">
      <c r="C133" s="149" t="s">
        <v>69</v>
      </c>
      <c r="D133" s="150"/>
      <c r="E133" s="151"/>
      <c r="F133" s="151"/>
      <c r="G133" s="151"/>
      <c r="H133" s="151"/>
      <c r="I133" s="151"/>
      <c r="J133" s="151"/>
      <c r="K133" s="64"/>
      <c r="L133" s="64"/>
      <c r="M133" s="64"/>
      <c r="N133" s="64"/>
      <c r="O133" s="64"/>
      <c r="P133" s="64"/>
      <c r="Q133" s="64"/>
    </row>
    <row r="134" spans="1:23" x14ac:dyDescent="0.25">
      <c r="C134" s="152"/>
      <c r="D134" s="150"/>
      <c r="E134" s="151"/>
      <c r="F134" s="151" t="s">
        <v>40</v>
      </c>
      <c r="G134" s="151"/>
      <c r="H134" s="151"/>
      <c r="I134" s="151"/>
      <c r="J134" s="151"/>
      <c r="K134" s="64"/>
      <c r="L134" s="64"/>
      <c r="M134" s="64"/>
      <c r="N134" s="64"/>
      <c r="O134" s="64"/>
      <c r="P134" s="64"/>
      <c r="Q134" s="64"/>
    </row>
    <row r="135" spans="1:23" ht="30" customHeight="1" x14ac:dyDescent="0.25">
      <c r="C135" s="73"/>
      <c r="D135" s="153" t="s">
        <v>109</v>
      </c>
      <c r="E135" s="154" t="s">
        <v>105</v>
      </c>
      <c r="F135" s="154" t="s">
        <v>114</v>
      </c>
      <c r="G135" s="154" t="s">
        <v>115</v>
      </c>
      <c r="H135" s="154" t="s">
        <v>116</v>
      </c>
      <c r="I135" s="154" t="s">
        <v>70</v>
      </c>
      <c r="J135" s="154" t="s">
        <v>106</v>
      </c>
      <c r="K135" s="154" t="s">
        <v>117</v>
      </c>
      <c r="L135" s="155"/>
      <c r="M135" s="155"/>
      <c r="N135" s="64"/>
      <c r="O135" s="64"/>
      <c r="P135" s="64"/>
      <c r="Q135" s="64"/>
    </row>
    <row r="136" spans="1:23" x14ac:dyDescent="0.25">
      <c r="C136" s="156" t="s">
        <v>5</v>
      </c>
      <c r="D136" s="17"/>
      <c r="E136" s="157"/>
      <c r="F136" s="157"/>
      <c r="G136" s="157"/>
      <c r="H136" s="157">
        <v>0</v>
      </c>
      <c r="I136" s="157"/>
      <c r="J136" s="157"/>
      <c r="K136" s="157">
        <v>0</v>
      </c>
      <c r="L136" s="158"/>
      <c r="M136" s="158"/>
      <c r="N136" s="64"/>
      <c r="O136" s="64"/>
      <c r="P136" s="64"/>
      <c r="Q136" s="64"/>
    </row>
    <row r="137" spans="1:23" ht="20.100000000000001" customHeight="1" x14ac:dyDescent="0.25">
      <c r="C137" s="227"/>
      <c r="D137" s="31">
        <v>454</v>
      </c>
      <c r="E137" s="228">
        <v>6000</v>
      </c>
      <c r="F137" s="228">
        <v>32022</v>
      </c>
      <c r="G137" s="228">
        <v>0</v>
      </c>
      <c r="H137" s="228">
        <v>0</v>
      </c>
      <c r="I137" s="228">
        <v>0</v>
      </c>
      <c r="J137" s="229"/>
      <c r="K137" s="229"/>
      <c r="L137" s="159"/>
      <c r="M137" s="159"/>
      <c r="N137" s="64"/>
      <c r="O137" s="64"/>
      <c r="P137" s="64"/>
      <c r="Q137" s="64"/>
    </row>
    <row r="138" spans="1:23" x14ac:dyDescent="0.25">
      <c r="C138" s="230" t="s">
        <v>173</v>
      </c>
      <c r="D138" s="31" t="s">
        <v>172</v>
      </c>
      <c r="E138" s="228"/>
      <c r="F138" s="228">
        <v>0</v>
      </c>
      <c r="G138" s="228"/>
      <c r="H138" s="228"/>
      <c r="I138" s="228">
        <v>3375</v>
      </c>
      <c r="J138" s="229">
        <v>13500</v>
      </c>
      <c r="K138" s="229">
        <v>13500</v>
      </c>
      <c r="L138" s="159"/>
      <c r="M138" s="159"/>
      <c r="N138" s="64"/>
      <c r="O138" s="64"/>
      <c r="P138" s="64"/>
      <c r="Q138" s="64"/>
    </row>
    <row r="139" spans="1:23" x14ac:dyDescent="0.25">
      <c r="C139" s="231" t="s">
        <v>108</v>
      </c>
      <c r="D139" s="69"/>
      <c r="E139" s="232">
        <v>6000</v>
      </c>
      <c r="F139" s="232">
        <f>SUM(F137:F138)</f>
        <v>32022</v>
      </c>
      <c r="G139" s="232">
        <v>0</v>
      </c>
      <c r="H139" s="232">
        <v>0</v>
      </c>
      <c r="I139" s="232">
        <f>SUM(I137:I138)</f>
        <v>3375</v>
      </c>
      <c r="J139" s="232">
        <v>13500</v>
      </c>
      <c r="K139" s="232">
        <v>13500</v>
      </c>
      <c r="L139" s="160"/>
      <c r="M139" s="160"/>
      <c r="N139" s="64"/>
      <c r="O139" s="64"/>
      <c r="P139" s="64"/>
      <c r="Q139" s="64"/>
    </row>
    <row r="140" spans="1:23" x14ac:dyDescent="0.25">
      <c r="C140" s="81"/>
      <c r="D140" s="81"/>
      <c r="E140" s="81"/>
      <c r="F140" s="81"/>
      <c r="G140" s="81"/>
      <c r="H140" s="81"/>
      <c r="I140" s="81"/>
      <c r="J140" s="81"/>
      <c r="K140" s="64"/>
      <c r="L140" s="64"/>
      <c r="M140" s="64"/>
      <c r="N140" s="64"/>
      <c r="O140" s="64"/>
      <c r="P140" s="64"/>
      <c r="Q140" s="64"/>
    </row>
    <row r="141" spans="1:23" x14ac:dyDescent="0.25"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23" x14ac:dyDescent="0.25">
      <c r="C142" s="64" t="s">
        <v>197</v>
      </c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  <row r="143" spans="1:23" x14ac:dyDescent="0.25"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23" x14ac:dyDescent="0.25">
      <c r="C144" s="64" t="s">
        <v>196</v>
      </c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3:17" x14ac:dyDescent="0.25">
      <c r="C145" s="64" t="s">
        <v>107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</row>
    <row r="146" spans="3:17" x14ac:dyDescent="0.25"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</row>
    <row r="150" spans="3:17" x14ac:dyDescent="0.25">
      <c r="D150" s="1" t="s">
        <v>40</v>
      </c>
    </row>
  </sheetData>
  <mergeCells count="1">
    <mergeCell ref="C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workbookViewId="0">
      <selection activeCell="M46" sqref="M46"/>
    </sheetView>
  </sheetViews>
  <sheetFormatPr defaultRowHeight="15" x14ac:dyDescent="0.25"/>
  <cols>
    <col min="1" max="1" width="3.28515625" customWidth="1"/>
    <col min="2" max="2" width="6.140625" customWidth="1"/>
    <col min="3" max="3" width="10.140625" customWidth="1"/>
    <col min="4" max="4" width="26.5703125" customWidth="1"/>
  </cols>
  <sheetData>
    <row r="1" spans="1:13" x14ac:dyDescent="0.25">
      <c r="B1" s="1" t="s">
        <v>99</v>
      </c>
    </row>
    <row r="2" spans="1:13" s="1" customFormat="1" x14ac:dyDescent="0.25"/>
    <row r="3" spans="1:13" s="1" customFormat="1" x14ac:dyDescent="0.25">
      <c r="A3" s="1" t="s">
        <v>100</v>
      </c>
    </row>
    <row r="5" spans="1:13" ht="38.25" x14ac:dyDescent="0.25">
      <c r="A5" s="16" t="s">
        <v>77</v>
      </c>
      <c r="B5" s="16" t="s">
        <v>78</v>
      </c>
      <c r="C5" s="16" t="s">
        <v>78</v>
      </c>
      <c r="D5" s="16" t="s">
        <v>79</v>
      </c>
      <c r="E5" s="7" t="s">
        <v>71</v>
      </c>
      <c r="F5" s="7" t="s">
        <v>110</v>
      </c>
      <c r="G5" s="7" t="s">
        <v>3</v>
      </c>
      <c r="H5" s="7" t="s">
        <v>165</v>
      </c>
      <c r="I5" s="8" t="s">
        <v>4</v>
      </c>
      <c r="J5" s="7" t="s">
        <v>72</v>
      </c>
      <c r="K5" s="20" t="s">
        <v>112</v>
      </c>
      <c r="L5" s="23"/>
      <c r="M5" s="1"/>
    </row>
    <row r="6" spans="1:13" s="1" customFormat="1" x14ac:dyDescent="0.25">
      <c r="A6" s="16"/>
      <c r="B6" s="16" t="s">
        <v>166</v>
      </c>
      <c r="C6" s="16" t="s">
        <v>168</v>
      </c>
      <c r="D6" s="16" t="s">
        <v>167</v>
      </c>
      <c r="E6" s="56"/>
      <c r="F6" s="56"/>
      <c r="G6" s="56"/>
      <c r="H6" s="56"/>
      <c r="I6" s="57">
        <v>566</v>
      </c>
      <c r="J6" s="58">
        <v>667</v>
      </c>
      <c r="K6" s="59">
        <v>318</v>
      </c>
      <c r="L6" s="23"/>
      <c r="M6" s="1" t="s">
        <v>40</v>
      </c>
    </row>
    <row r="7" spans="1:13" s="1" customFormat="1" x14ac:dyDescent="0.25">
      <c r="A7" s="26"/>
      <c r="B7" s="26" t="s">
        <v>166</v>
      </c>
      <c r="C7" s="26"/>
      <c r="D7" s="26"/>
      <c r="E7" s="55"/>
      <c r="F7" s="55"/>
      <c r="G7" s="55"/>
      <c r="H7" s="55"/>
      <c r="I7" s="60">
        <v>566</v>
      </c>
      <c r="J7" s="60">
        <v>667</v>
      </c>
      <c r="K7" s="61">
        <v>318</v>
      </c>
      <c r="L7" s="23"/>
    </row>
    <row r="8" spans="1:13" x14ac:dyDescent="0.25">
      <c r="A8" s="16" t="s">
        <v>78</v>
      </c>
      <c r="B8" s="16" t="s">
        <v>80</v>
      </c>
      <c r="C8" s="16" t="s">
        <v>78</v>
      </c>
      <c r="D8" s="16" t="s">
        <v>81</v>
      </c>
      <c r="E8" s="17"/>
      <c r="F8" s="31"/>
      <c r="G8" s="31"/>
      <c r="H8" s="17"/>
      <c r="I8" s="17"/>
      <c r="J8" s="17"/>
      <c r="K8" s="21"/>
      <c r="L8" s="23"/>
      <c r="M8" s="1"/>
    </row>
    <row r="9" spans="1:13" x14ac:dyDescent="0.25">
      <c r="A9" s="16" t="s">
        <v>78</v>
      </c>
      <c r="B9" s="16" t="s">
        <v>78</v>
      </c>
      <c r="C9" s="16" t="s">
        <v>82</v>
      </c>
      <c r="D9" s="16" t="s">
        <v>83</v>
      </c>
      <c r="E9" s="18">
        <v>0</v>
      </c>
      <c r="F9" s="18">
        <v>0</v>
      </c>
      <c r="G9" s="18"/>
      <c r="H9" s="18"/>
      <c r="I9" s="18">
        <v>0</v>
      </c>
      <c r="J9" s="18">
        <v>0</v>
      </c>
      <c r="K9" s="22"/>
      <c r="L9" s="24"/>
      <c r="M9" s="1"/>
    </row>
    <row r="10" spans="1:13" x14ac:dyDescent="0.25">
      <c r="A10" s="16" t="s">
        <v>78</v>
      </c>
      <c r="B10" s="16" t="s">
        <v>78</v>
      </c>
      <c r="C10" s="16" t="s">
        <v>84</v>
      </c>
      <c r="D10" s="16" t="s">
        <v>85</v>
      </c>
      <c r="E10" s="18"/>
      <c r="F10" s="18" t="s">
        <v>86</v>
      </c>
      <c r="G10" s="18"/>
      <c r="H10" s="18"/>
      <c r="I10" s="18">
        <v>0</v>
      </c>
      <c r="J10" s="18">
        <v>0</v>
      </c>
      <c r="K10" s="22"/>
      <c r="L10" s="25"/>
      <c r="M10" s="1"/>
    </row>
    <row r="11" spans="1:13" x14ac:dyDescent="0.25">
      <c r="A11" s="26" t="s">
        <v>78</v>
      </c>
      <c r="B11" s="26" t="s">
        <v>87</v>
      </c>
      <c r="C11" s="26" t="s">
        <v>78</v>
      </c>
      <c r="D11" s="26" t="s">
        <v>81</v>
      </c>
      <c r="E11" s="19"/>
      <c r="F11" s="19" t="s">
        <v>86</v>
      </c>
      <c r="G11" s="19"/>
      <c r="H11" s="19"/>
      <c r="I11" s="19">
        <v>0</v>
      </c>
      <c r="J11" s="19">
        <v>0</v>
      </c>
      <c r="K11" s="27"/>
      <c r="L11" s="25"/>
      <c r="M11" s="1"/>
    </row>
    <row r="12" spans="1:13" x14ac:dyDescent="0.25">
      <c r="A12" s="16" t="s">
        <v>78</v>
      </c>
      <c r="B12" s="16" t="s">
        <v>88</v>
      </c>
      <c r="C12" s="16" t="s">
        <v>78</v>
      </c>
      <c r="D12" s="16" t="s">
        <v>18</v>
      </c>
      <c r="E12" s="17"/>
      <c r="F12" s="17"/>
      <c r="G12" s="17"/>
      <c r="H12" s="17"/>
      <c r="I12" s="17"/>
      <c r="J12" s="17"/>
      <c r="K12" s="21"/>
      <c r="L12" s="23"/>
      <c r="M12" s="1"/>
    </row>
    <row r="13" spans="1:13" s="1" customFormat="1" x14ac:dyDescent="0.25">
      <c r="A13" s="16"/>
      <c r="B13" s="16"/>
      <c r="C13" s="16"/>
      <c r="D13" s="16" t="s">
        <v>174</v>
      </c>
      <c r="E13" s="17"/>
      <c r="F13" s="17"/>
      <c r="G13" s="17"/>
      <c r="H13" s="17"/>
      <c r="I13" s="17">
        <v>2500</v>
      </c>
      <c r="J13" s="17"/>
      <c r="K13" s="21"/>
      <c r="L13" s="23"/>
    </row>
    <row r="14" spans="1:13" x14ac:dyDescent="0.25">
      <c r="A14" s="16" t="s">
        <v>78</v>
      </c>
      <c r="B14" s="16" t="s">
        <v>78</v>
      </c>
      <c r="C14" s="16" t="s">
        <v>169</v>
      </c>
      <c r="D14" s="16" t="s">
        <v>104</v>
      </c>
      <c r="E14" s="18">
        <v>8400</v>
      </c>
      <c r="F14" s="18" t="s">
        <v>89</v>
      </c>
      <c r="G14" s="18">
        <v>1500</v>
      </c>
      <c r="H14" s="18">
        <v>164.5</v>
      </c>
      <c r="I14" s="18">
        <v>1500</v>
      </c>
      <c r="J14" s="18">
        <v>0</v>
      </c>
      <c r="K14" s="22">
        <v>0</v>
      </c>
      <c r="L14" s="25"/>
      <c r="M14" s="1"/>
    </row>
    <row r="15" spans="1:13" x14ac:dyDescent="0.25">
      <c r="A15" s="26" t="s">
        <v>78</v>
      </c>
      <c r="B15" s="26" t="s">
        <v>90</v>
      </c>
      <c r="C15" s="26" t="s">
        <v>78</v>
      </c>
      <c r="D15" s="26" t="s">
        <v>18</v>
      </c>
      <c r="E15" s="19">
        <f>SUM(E14)</f>
        <v>8400</v>
      </c>
      <c r="F15" s="19" t="s">
        <v>89</v>
      </c>
      <c r="G15" s="19"/>
      <c r="H15" s="19">
        <f>SUM(H14)</f>
        <v>164.5</v>
      </c>
      <c r="I15" s="19">
        <v>3500</v>
      </c>
      <c r="J15" s="19"/>
      <c r="K15" s="27"/>
      <c r="L15" s="25"/>
      <c r="M15" s="1"/>
    </row>
    <row r="16" spans="1:13" s="1" customFormat="1" x14ac:dyDescent="0.25">
      <c r="A16" s="16"/>
      <c r="B16" s="16" t="s">
        <v>22</v>
      </c>
      <c r="C16" s="16"/>
      <c r="D16" s="16" t="s">
        <v>101</v>
      </c>
      <c r="E16" s="18"/>
      <c r="F16" s="18"/>
      <c r="G16" s="18"/>
      <c r="H16" s="18"/>
      <c r="I16" s="18"/>
      <c r="J16" s="18"/>
      <c r="K16" s="22"/>
      <c r="L16" s="25"/>
    </row>
    <row r="17" spans="1:14" s="1" customFormat="1" x14ac:dyDescent="0.25">
      <c r="A17" s="16"/>
      <c r="B17" s="16"/>
      <c r="C17" s="16" t="s">
        <v>102</v>
      </c>
      <c r="D17" s="16"/>
      <c r="E17" s="18">
        <v>100000</v>
      </c>
      <c r="F17" s="18"/>
      <c r="G17" s="18">
        <v>32200</v>
      </c>
      <c r="H17" s="18">
        <v>213241.7</v>
      </c>
      <c r="I17" s="18">
        <v>10000</v>
      </c>
      <c r="J17" s="18"/>
      <c r="K17" s="22"/>
      <c r="L17" s="25"/>
    </row>
    <row r="18" spans="1:14" s="1" customFormat="1" x14ac:dyDescent="0.25">
      <c r="A18" s="26"/>
      <c r="B18" s="26" t="s">
        <v>22</v>
      </c>
      <c r="C18" s="26"/>
      <c r="D18" s="26"/>
      <c r="E18" s="19">
        <v>100000</v>
      </c>
      <c r="F18" s="19"/>
      <c r="G18" s="19"/>
      <c r="H18" s="19">
        <f>SUM(H17)</f>
        <v>213241.7</v>
      </c>
      <c r="I18" s="19">
        <v>10000</v>
      </c>
      <c r="J18" s="19"/>
      <c r="K18" s="27"/>
      <c r="L18" s="25"/>
    </row>
    <row r="19" spans="1:14" x14ac:dyDescent="0.25">
      <c r="A19" s="16" t="s">
        <v>78</v>
      </c>
      <c r="B19" s="16" t="s">
        <v>91</v>
      </c>
      <c r="C19" s="16" t="s">
        <v>78</v>
      </c>
      <c r="D19" s="16" t="s">
        <v>23</v>
      </c>
      <c r="E19" s="17"/>
      <c r="F19" s="17"/>
      <c r="G19" s="17"/>
      <c r="H19" s="17"/>
      <c r="I19" s="17"/>
      <c r="J19" s="17"/>
      <c r="K19" s="21"/>
      <c r="L19" s="23"/>
      <c r="M19" s="1" t="s">
        <v>40</v>
      </c>
    </row>
    <row r="20" spans="1:14" x14ac:dyDescent="0.25">
      <c r="A20" s="16" t="s">
        <v>78</v>
      </c>
      <c r="B20" s="16" t="s">
        <v>78</v>
      </c>
      <c r="C20" s="16" t="s">
        <v>92</v>
      </c>
      <c r="D20" s="16" t="s">
        <v>93</v>
      </c>
      <c r="E20" s="18">
        <v>6000</v>
      </c>
      <c r="F20" s="18">
        <v>0</v>
      </c>
      <c r="G20" s="18"/>
      <c r="H20" s="18">
        <v>1589.39</v>
      </c>
      <c r="I20" s="18">
        <v>0</v>
      </c>
      <c r="J20" s="18"/>
      <c r="K20" s="22"/>
      <c r="L20" s="25"/>
      <c r="M20" s="1"/>
    </row>
    <row r="21" spans="1:14" x14ac:dyDescent="0.25">
      <c r="A21" s="16" t="s">
        <v>78</v>
      </c>
      <c r="B21" s="16" t="s">
        <v>78</v>
      </c>
      <c r="C21" s="16" t="s">
        <v>92</v>
      </c>
      <c r="D21" s="16" t="s">
        <v>93</v>
      </c>
      <c r="E21" s="18">
        <v>3000</v>
      </c>
      <c r="F21" s="18">
        <v>0</v>
      </c>
      <c r="G21" s="18"/>
      <c r="H21" s="18"/>
      <c r="I21" s="18">
        <v>0</v>
      </c>
      <c r="J21" s="18"/>
      <c r="K21" s="22"/>
      <c r="L21" s="25"/>
      <c r="M21" s="1"/>
    </row>
    <row r="22" spans="1:14" x14ac:dyDescent="0.25">
      <c r="A22" s="26" t="s">
        <v>78</v>
      </c>
      <c r="B22" s="26" t="s">
        <v>94</v>
      </c>
      <c r="C22" s="26" t="s">
        <v>78</v>
      </c>
      <c r="D22" s="26" t="s">
        <v>23</v>
      </c>
      <c r="E22" s="19">
        <v>9000</v>
      </c>
      <c r="F22" s="19">
        <v>0</v>
      </c>
      <c r="G22" s="19"/>
      <c r="H22" s="19">
        <f>SUM(H20:H21)</f>
        <v>1589.39</v>
      </c>
      <c r="I22" s="19">
        <v>0</v>
      </c>
      <c r="J22" s="19"/>
      <c r="K22" s="27"/>
      <c r="L22" s="25"/>
      <c r="M22" s="1"/>
    </row>
    <row r="23" spans="1:14" s="1" customFormat="1" x14ac:dyDescent="0.25">
      <c r="A23" s="28"/>
      <c r="B23" s="28" t="s">
        <v>103</v>
      </c>
      <c r="C23" s="28"/>
      <c r="D23" s="28" t="s">
        <v>26</v>
      </c>
      <c r="E23" s="29"/>
      <c r="F23" s="29"/>
      <c r="G23" s="29"/>
      <c r="H23" s="29"/>
      <c r="I23" s="29"/>
      <c r="J23" s="29"/>
      <c r="K23" s="30"/>
      <c r="L23" s="25"/>
      <c r="N23" s="1" t="s">
        <v>40</v>
      </c>
    </row>
    <row r="24" spans="1:14" s="1" customFormat="1" x14ac:dyDescent="0.25">
      <c r="A24" s="28"/>
      <c r="B24" s="28"/>
      <c r="C24" s="28" t="s">
        <v>170</v>
      </c>
      <c r="D24" s="28"/>
      <c r="E24" s="29"/>
      <c r="F24" s="29">
        <v>0</v>
      </c>
      <c r="G24" s="29"/>
      <c r="H24" s="29"/>
      <c r="I24" s="29">
        <v>45000</v>
      </c>
      <c r="J24" s="29">
        <v>0</v>
      </c>
      <c r="K24" s="30">
        <v>0</v>
      </c>
      <c r="L24" s="25"/>
      <c r="N24" s="1" t="s">
        <v>40</v>
      </c>
    </row>
    <row r="25" spans="1:14" s="1" customFormat="1" x14ac:dyDescent="0.25">
      <c r="A25" s="26"/>
      <c r="B25" s="26" t="s">
        <v>103</v>
      </c>
      <c r="C25" s="26"/>
      <c r="D25" s="26"/>
      <c r="E25" s="19"/>
      <c r="F25" s="19"/>
      <c r="G25" s="19"/>
      <c r="H25" s="19"/>
      <c r="I25" s="19">
        <v>45000</v>
      </c>
      <c r="J25" s="19"/>
      <c r="K25" s="27"/>
      <c r="L25" s="25"/>
      <c r="M25" s="1" t="s">
        <v>40</v>
      </c>
    </row>
    <row r="26" spans="1:14" x14ac:dyDescent="0.25">
      <c r="A26" s="16" t="s">
        <v>78</v>
      </c>
      <c r="B26" s="16" t="s">
        <v>95</v>
      </c>
      <c r="C26" s="16" t="s">
        <v>78</v>
      </c>
      <c r="D26" s="16" t="s">
        <v>96</v>
      </c>
      <c r="E26" s="17"/>
      <c r="F26" s="17"/>
      <c r="G26" s="17"/>
      <c r="H26" s="17"/>
      <c r="I26" s="17"/>
      <c r="J26" s="17"/>
      <c r="K26" s="21"/>
      <c r="L26" s="23"/>
      <c r="M26" s="1"/>
    </row>
    <row r="27" spans="1:14" x14ac:dyDescent="0.25">
      <c r="A27" s="16" t="s">
        <v>78</v>
      </c>
      <c r="B27" s="16" t="s">
        <v>78</v>
      </c>
      <c r="C27" s="16" t="s">
        <v>171</v>
      </c>
      <c r="D27" s="16" t="s">
        <v>83</v>
      </c>
      <c r="E27" s="18"/>
      <c r="F27" s="18">
        <v>0</v>
      </c>
      <c r="G27" s="18"/>
      <c r="H27" s="18">
        <v>13000</v>
      </c>
      <c r="I27" s="18">
        <v>7000</v>
      </c>
      <c r="J27" s="18">
        <v>0</v>
      </c>
      <c r="K27" s="22">
        <v>0</v>
      </c>
      <c r="L27" s="25"/>
      <c r="M27" s="1"/>
    </row>
    <row r="28" spans="1:14" x14ac:dyDescent="0.25">
      <c r="A28" s="26" t="s">
        <v>78</v>
      </c>
      <c r="B28" s="26" t="s">
        <v>97</v>
      </c>
      <c r="C28" s="26" t="s">
        <v>78</v>
      </c>
      <c r="D28" s="26" t="s">
        <v>96</v>
      </c>
      <c r="E28" s="19"/>
      <c r="F28" s="19">
        <v>0</v>
      </c>
      <c r="G28" s="19"/>
      <c r="H28" s="19">
        <f>SUM(H27)</f>
        <v>13000</v>
      </c>
      <c r="I28" s="19">
        <v>7000</v>
      </c>
      <c r="J28" s="19"/>
      <c r="K28" s="27"/>
      <c r="L28" s="25"/>
      <c r="M28" s="1"/>
    </row>
    <row r="29" spans="1:14" x14ac:dyDescent="0.25">
      <c r="A29" s="16"/>
      <c r="B29" s="16" t="s">
        <v>78</v>
      </c>
      <c r="C29" s="16" t="s">
        <v>78</v>
      </c>
      <c r="D29" s="16" t="s">
        <v>13</v>
      </c>
      <c r="E29" s="18">
        <v>117400</v>
      </c>
      <c r="F29" s="18" t="s">
        <v>98</v>
      </c>
      <c r="G29" s="18">
        <v>33700</v>
      </c>
      <c r="H29" s="18">
        <v>227995.59</v>
      </c>
      <c r="I29" s="18">
        <v>76066</v>
      </c>
      <c r="J29" s="18">
        <v>667</v>
      </c>
      <c r="K29" s="22">
        <v>318</v>
      </c>
      <c r="L29" s="25"/>
      <c r="M29" s="1"/>
    </row>
    <row r="31" spans="1:14" x14ac:dyDescent="0.25">
      <c r="G31" s="1" t="s">
        <v>40</v>
      </c>
    </row>
    <row r="32" spans="1:14" x14ac:dyDescent="0.25">
      <c r="F32" s="1" t="s">
        <v>40</v>
      </c>
    </row>
    <row r="45" spans="4:4" x14ac:dyDescent="0.25">
      <c r="D45" s="1" t="s">
        <v>40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9"/>
  <sheetViews>
    <sheetView tabSelected="1" topLeftCell="A52" workbookViewId="0">
      <selection activeCell="E89" sqref="E89"/>
    </sheetView>
  </sheetViews>
  <sheetFormatPr defaultRowHeight="15" x14ac:dyDescent="0.25"/>
  <cols>
    <col min="2" max="2" width="22" customWidth="1"/>
    <col min="3" max="3" width="13.140625" customWidth="1"/>
    <col min="4" max="4" width="13.42578125" customWidth="1"/>
    <col min="5" max="5" width="11.28515625" customWidth="1"/>
    <col min="6" max="6" width="11.5703125" customWidth="1"/>
    <col min="7" max="7" width="12.42578125" customWidth="1"/>
    <col min="8" max="8" width="10" customWidth="1"/>
    <col min="9" max="9" width="13.7109375" customWidth="1"/>
  </cols>
  <sheetData>
    <row r="1" spans="1:9" ht="23.25" x14ac:dyDescent="0.35">
      <c r="A1" s="1"/>
      <c r="B1" s="13" t="s">
        <v>195</v>
      </c>
      <c r="C1" s="13"/>
      <c r="D1" s="1"/>
      <c r="E1" s="1"/>
      <c r="F1" s="1"/>
      <c r="G1" s="1"/>
      <c r="H1" s="1"/>
      <c r="I1" s="1"/>
    </row>
    <row r="2" spans="1:9" s="1" customFormat="1" ht="23.25" x14ac:dyDescent="0.35">
      <c r="B2" s="13"/>
      <c r="C2" s="13"/>
    </row>
    <row r="3" spans="1:9" ht="21" x14ac:dyDescent="0.35">
      <c r="A3" s="33" t="s">
        <v>135</v>
      </c>
      <c r="B3" s="1"/>
      <c r="C3" s="1"/>
      <c r="D3" s="1"/>
      <c r="E3" s="1"/>
      <c r="F3" s="1"/>
      <c r="G3" s="1"/>
      <c r="H3" s="1"/>
      <c r="I3" s="1"/>
    </row>
    <row r="4" spans="1:9" ht="45" x14ac:dyDescent="0.25">
      <c r="A4" s="34"/>
      <c r="B4" s="34" t="s">
        <v>2</v>
      </c>
      <c r="C4" s="35" t="s">
        <v>71</v>
      </c>
      <c r="D4" s="35" t="s">
        <v>110</v>
      </c>
      <c r="E4" s="35" t="s">
        <v>136</v>
      </c>
      <c r="F4" s="36" t="s">
        <v>111</v>
      </c>
      <c r="G4" s="35" t="s">
        <v>4</v>
      </c>
      <c r="H4" s="37" t="s">
        <v>72</v>
      </c>
      <c r="I4" s="37" t="s">
        <v>112</v>
      </c>
    </row>
    <row r="5" spans="1:9" x14ac:dyDescent="0.25">
      <c r="A5" s="38">
        <v>110</v>
      </c>
      <c r="B5" s="12" t="s">
        <v>137</v>
      </c>
      <c r="C5" s="39">
        <v>180881</v>
      </c>
      <c r="D5" s="40">
        <v>189113</v>
      </c>
      <c r="E5" s="39">
        <v>199500</v>
      </c>
      <c r="F5" s="41">
        <v>200084.91</v>
      </c>
      <c r="G5" s="39">
        <v>225041</v>
      </c>
      <c r="H5" s="39">
        <v>240000</v>
      </c>
      <c r="I5" s="39">
        <v>240000</v>
      </c>
    </row>
    <row r="6" spans="1:9" x14ac:dyDescent="0.25">
      <c r="A6" s="38">
        <v>120</v>
      </c>
      <c r="B6" s="12" t="s">
        <v>138</v>
      </c>
      <c r="C6" s="39">
        <v>12626</v>
      </c>
      <c r="D6" s="39">
        <v>12735</v>
      </c>
      <c r="E6" s="39">
        <v>12900</v>
      </c>
      <c r="F6" s="12">
        <v>12670.97</v>
      </c>
      <c r="G6" s="39">
        <v>13800</v>
      </c>
      <c r="H6" s="39">
        <v>15150</v>
      </c>
      <c r="I6" s="39">
        <v>15150</v>
      </c>
    </row>
    <row r="7" spans="1:9" x14ac:dyDescent="0.25">
      <c r="A7" s="38">
        <v>130</v>
      </c>
      <c r="B7" s="12" t="s">
        <v>139</v>
      </c>
      <c r="C7" s="39">
        <v>10000</v>
      </c>
      <c r="D7" s="39">
        <v>12514</v>
      </c>
      <c r="E7" s="39">
        <v>13000</v>
      </c>
      <c r="F7" s="12">
        <v>12360.01</v>
      </c>
      <c r="G7" s="39">
        <v>21150</v>
      </c>
      <c r="H7" s="39">
        <v>21050</v>
      </c>
      <c r="I7" s="39">
        <v>21050</v>
      </c>
    </row>
    <row r="8" spans="1:9" x14ac:dyDescent="0.25">
      <c r="A8" s="42" t="s">
        <v>140</v>
      </c>
      <c r="B8" s="3"/>
      <c r="C8" s="43"/>
      <c r="D8" s="43"/>
      <c r="E8" s="43"/>
      <c r="F8" s="3"/>
      <c r="G8" s="43"/>
      <c r="H8" s="43"/>
      <c r="I8" s="43"/>
    </row>
    <row r="9" spans="1:9" x14ac:dyDescent="0.25">
      <c r="A9" s="42">
        <v>210</v>
      </c>
      <c r="B9" s="3" t="s">
        <v>141</v>
      </c>
      <c r="C9" s="43">
        <v>950</v>
      </c>
      <c r="D9" s="43">
        <v>2947</v>
      </c>
      <c r="E9" s="43">
        <v>3300</v>
      </c>
      <c r="F9" s="3">
        <v>720.96</v>
      </c>
      <c r="G9" s="43">
        <v>2400</v>
      </c>
      <c r="H9" s="43">
        <v>3600</v>
      </c>
      <c r="I9" s="43">
        <v>3600</v>
      </c>
    </row>
    <row r="10" spans="1:9" x14ac:dyDescent="0.25">
      <c r="A10" s="42">
        <v>220</v>
      </c>
      <c r="B10" s="3" t="s">
        <v>142</v>
      </c>
      <c r="C10" s="43">
        <v>15250</v>
      </c>
      <c r="D10" s="43">
        <v>4198</v>
      </c>
      <c r="E10" s="43">
        <v>5950</v>
      </c>
      <c r="F10" s="3">
        <v>5798.12</v>
      </c>
      <c r="G10" s="43">
        <v>8100</v>
      </c>
      <c r="H10" s="43">
        <v>10500</v>
      </c>
      <c r="I10" s="43">
        <v>10500</v>
      </c>
    </row>
    <row r="11" spans="1:9" x14ac:dyDescent="0.25">
      <c r="A11" s="42">
        <v>240</v>
      </c>
      <c r="B11" s="3" t="s">
        <v>143</v>
      </c>
      <c r="C11" s="43">
        <v>20</v>
      </c>
      <c r="D11" s="43">
        <v>187</v>
      </c>
      <c r="E11" s="43">
        <v>280</v>
      </c>
      <c r="F11" s="3">
        <v>177.52</v>
      </c>
      <c r="G11" s="43">
        <v>320</v>
      </c>
      <c r="H11" s="43">
        <v>420</v>
      </c>
      <c r="I11" s="43">
        <v>420</v>
      </c>
    </row>
    <row r="12" spans="1:9" x14ac:dyDescent="0.25">
      <c r="A12" s="42">
        <v>290</v>
      </c>
      <c r="B12" s="3" t="s">
        <v>144</v>
      </c>
      <c r="C12" s="43">
        <v>1692</v>
      </c>
      <c r="D12" s="43">
        <v>633</v>
      </c>
      <c r="E12" s="43">
        <v>5600</v>
      </c>
      <c r="F12" s="3">
        <v>5830.31</v>
      </c>
      <c r="G12" s="43">
        <v>2315</v>
      </c>
      <c r="H12" s="43">
        <v>500</v>
      </c>
      <c r="I12" s="43">
        <v>500</v>
      </c>
    </row>
    <row r="13" spans="1:9" x14ac:dyDescent="0.25">
      <c r="A13" s="42" t="s">
        <v>145</v>
      </c>
      <c r="B13" s="3"/>
      <c r="C13" s="43"/>
      <c r="D13" s="43"/>
      <c r="E13" s="43"/>
      <c r="F13" s="3"/>
      <c r="G13" s="43"/>
      <c r="H13" s="43"/>
      <c r="I13" s="43"/>
    </row>
    <row r="14" spans="1:9" x14ac:dyDescent="0.25">
      <c r="A14" s="42">
        <v>311</v>
      </c>
      <c r="B14" s="3" t="s">
        <v>146</v>
      </c>
      <c r="C14" s="43"/>
      <c r="D14" s="43"/>
      <c r="E14" s="43"/>
      <c r="F14" s="43">
        <v>150</v>
      </c>
      <c r="G14" s="43"/>
      <c r="H14" s="43"/>
      <c r="I14" s="43"/>
    </row>
    <row r="15" spans="1:9" x14ac:dyDescent="0.25">
      <c r="A15" s="42">
        <v>312</v>
      </c>
      <c r="B15" s="3" t="s">
        <v>147</v>
      </c>
      <c r="C15" s="43">
        <v>99622</v>
      </c>
      <c r="D15" s="43">
        <v>79608</v>
      </c>
      <c r="E15" s="43">
        <v>82735.490000000005</v>
      </c>
      <c r="F15" s="3">
        <v>80255.520000000004</v>
      </c>
      <c r="G15" s="43">
        <v>108095</v>
      </c>
      <c r="H15" s="43">
        <v>85805</v>
      </c>
      <c r="I15" s="43">
        <v>85805</v>
      </c>
    </row>
    <row r="16" spans="1:9" x14ac:dyDescent="0.25">
      <c r="A16" s="44" t="s">
        <v>148</v>
      </c>
      <c r="B16" s="44"/>
      <c r="C16" s="45">
        <f t="shared" ref="C16:E16" si="0">SUM(C5:C15)</f>
        <v>321041</v>
      </c>
      <c r="D16" s="46">
        <f t="shared" si="0"/>
        <v>301935</v>
      </c>
      <c r="E16" s="47">
        <f t="shared" si="0"/>
        <v>323265.49</v>
      </c>
      <c r="F16" s="48">
        <f>SUM(F5:F15)</f>
        <v>318048.32</v>
      </c>
      <c r="G16" s="47">
        <f>SUM(G5:G15)</f>
        <v>381221</v>
      </c>
      <c r="H16" s="47">
        <f>SUM(H5:H15)</f>
        <v>377025</v>
      </c>
      <c r="I16" s="47">
        <f>SUM(I5:I15)</f>
        <v>377025</v>
      </c>
    </row>
    <row r="17" spans="1:9" x14ac:dyDescent="0.25">
      <c r="A17" s="14"/>
      <c r="B17" s="14"/>
      <c r="C17" s="14"/>
      <c r="D17" s="14"/>
      <c r="E17" s="15"/>
      <c r="F17" s="49"/>
      <c r="G17" s="15"/>
      <c r="H17" s="15"/>
      <c r="I17" s="15"/>
    </row>
    <row r="18" spans="1:9" s="1" customFormat="1" x14ac:dyDescent="0.25">
      <c r="A18" s="14"/>
      <c r="B18" s="14"/>
      <c r="C18" s="14"/>
      <c r="D18" s="14"/>
      <c r="E18" s="15"/>
      <c r="F18" s="49"/>
      <c r="G18" s="15"/>
      <c r="H18" s="15"/>
      <c r="I18" s="15"/>
    </row>
    <row r="19" spans="1:9" s="1" customFormat="1" x14ac:dyDescent="0.25">
      <c r="A19" s="14"/>
      <c r="B19" s="14"/>
      <c r="C19" s="14"/>
      <c r="D19" s="14"/>
      <c r="E19" s="15"/>
      <c r="F19" s="49"/>
      <c r="G19" s="15"/>
      <c r="H19" s="15"/>
      <c r="I19" s="15"/>
    </row>
    <row r="20" spans="1:9" ht="21" x14ac:dyDescent="0.25">
      <c r="A20" s="32" t="s">
        <v>149</v>
      </c>
      <c r="B20" s="50"/>
      <c r="C20" s="50"/>
      <c r="D20" s="50"/>
      <c r="E20" s="50"/>
      <c r="F20" s="50"/>
      <c r="G20" s="50"/>
      <c r="H20" s="50"/>
      <c r="I20" s="9"/>
    </row>
    <row r="21" spans="1:9" x14ac:dyDescent="0.25">
      <c r="A21" s="42" t="s">
        <v>150</v>
      </c>
      <c r="B21" s="3"/>
      <c r="C21" s="3"/>
      <c r="D21" s="3"/>
      <c r="E21" s="3"/>
      <c r="F21" s="43"/>
      <c r="G21" s="3"/>
      <c r="H21" s="3"/>
      <c r="I21" s="5"/>
    </row>
    <row r="22" spans="1:9" x14ac:dyDescent="0.25">
      <c r="A22" s="42">
        <v>230</v>
      </c>
      <c r="B22" s="3"/>
      <c r="C22" s="43"/>
      <c r="D22" s="43"/>
      <c r="E22" s="43">
        <v>0</v>
      </c>
      <c r="F22" s="43">
        <v>364</v>
      </c>
      <c r="G22" s="3"/>
      <c r="H22" s="3"/>
      <c r="I22" s="5"/>
    </row>
    <row r="23" spans="1:9" x14ac:dyDescent="0.25">
      <c r="A23" s="42">
        <v>320</v>
      </c>
      <c r="B23" s="3" t="s">
        <v>151</v>
      </c>
      <c r="C23" s="43">
        <v>9000</v>
      </c>
      <c r="D23" s="43">
        <v>4994</v>
      </c>
      <c r="E23" s="43">
        <v>0</v>
      </c>
      <c r="F23" s="43">
        <v>200000</v>
      </c>
      <c r="G23" s="3"/>
      <c r="H23" s="3">
        <v>0</v>
      </c>
      <c r="I23" s="5">
        <v>0</v>
      </c>
    </row>
    <row r="24" spans="1:9" x14ac:dyDescent="0.25">
      <c r="A24" s="42"/>
      <c r="B24" s="51"/>
      <c r="C24" s="43"/>
      <c r="D24" s="43"/>
      <c r="E24" s="43"/>
      <c r="F24" s="43"/>
      <c r="G24" s="3"/>
      <c r="H24" s="3"/>
      <c r="I24" s="5"/>
    </row>
    <row r="25" spans="1:9" x14ac:dyDescent="0.25">
      <c r="A25" s="4"/>
      <c r="B25" s="2"/>
      <c r="C25" s="52">
        <f>SUM(C23:C24)</f>
        <v>9000</v>
      </c>
      <c r="D25" s="52">
        <f>SUM(D23:D24)</f>
        <v>4994</v>
      </c>
      <c r="E25" s="52">
        <v>0</v>
      </c>
      <c r="F25" s="52">
        <f>SUM(F22:F24)</f>
        <v>200364</v>
      </c>
      <c r="G25" s="2">
        <f>SUM(G23:G24)</f>
        <v>0</v>
      </c>
      <c r="H25" s="2">
        <v>0</v>
      </c>
      <c r="I25" s="6">
        <v>0</v>
      </c>
    </row>
    <row r="26" spans="1:9" s="1" customFormat="1" x14ac:dyDescent="0.25">
      <c r="A26" s="234"/>
      <c r="B26" s="235"/>
      <c r="C26" s="236"/>
      <c r="D26" s="236"/>
      <c r="E26" s="236"/>
      <c r="F26" s="236"/>
      <c r="G26" s="235"/>
      <c r="H26" s="235"/>
      <c r="I26" s="237"/>
    </row>
    <row r="27" spans="1:9" s="1" customFormat="1" x14ac:dyDescent="0.25">
      <c r="A27" s="234"/>
      <c r="B27" s="235"/>
      <c r="C27" s="236"/>
      <c r="D27" s="236"/>
      <c r="E27" s="236"/>
      <c r="F27" s="236"/>
      <c r="G27" s="235"/>
      <c r="H27" s="235"/>
      <c r="I27" s="237"/>
    </row>
    <row r="28" spans="1:9" s="1" customFormat="1" x14ac:dyDescent="0.25">
      <c r="A28" s="234"/>
      <c r="B28" s="235"/>
      <c r="C28" s="236"/>
      <c r="D28" s="236"/>
      <c r="E28" s="236"/>
      <c r="F28" s="236"/>
      <c r="G28" s="235"/>
      <c r="H28" s="235"/>
      <c r="I28" s="237"/>
    </row>
    <row r="29" spans="1:9" s="1" customFormat="1" x14ac:dyDescent="0.25">
      <c r="A29" s="234"/>
      <c r="B29" s="235"/>
      <c r="C29" s="236"/>
      <c r="D29" s="236"/>
      <c r="E29" s="236"/>
      <c r="F29" s="236"/>
      <c r="G29" s="235"/>
      <c r="H29" s="235"/>
      <c r="I29" s="237"/>
    </row>
    <row r="30" spans="1:9" s="1" customFormat="1" x14ac:dyDescent="0.25">
      <c r="A30" s="234"/>
      <c r="B30" s="235"/>
      <c r="C30" s="236"/>
      <c r="D30" s="236"/>
      <c r="E30" s="236"/>
      <c r="F30" s="236"/>
      <c r="G30" s="235"/>
      <c r="H30" s="235"/>
      <c r="I30" s="237"/>
    </row>
    <row r="31" spans="1:9" s="1" customFormat="1" x14ac:dyDescent="0.25">
      <c r="A31" s="234"/>
      <c r="B31" s="235"/>
      <c r="C31" s="236"/>
      <c r="D31" s="236"/>
      <c r="E31" s="236"/>
      <c r="F31" s="236"/>
      <c r="G31" s="235"/>
      <c r="H31" s="235"/>
      <c r="I31" s="237"/>
    </row>
    <row r="32" spans="1:9" ht="21" x14ac:dyDescent="0.25">
      <c r="A32" s="32" t="s">
        <v>152</v>
      </c>
      <c r="B32" s="50"/>
      <c r="C32" s="50"/>
      <c r="D32" s="50"/>
      <c r="E32" s="50"/>
      <c r="F32" s="50"/>
      <c r="G32" s="50" t="s">
        <v>40</v>
      </c>
      <c r="H32" s="50"/>
      <c r="I32" s="9"/>
    </row>
    <row r="33" spans="1:9" x14ac:dyDescent="0.25">
      <c r="A33" s="42" t="s">
        <v>153</v>
      </c>
      <c r="B33" s="3"/>
      <c r="C33" s="3"/>
      <c r="D33" s="3"/>
      <c r="E33" s="3"/>
      <c r="F33" s="3"/>
      <c r="G33" s="3"/>
      <c r="H33" s="3"/>
      <c r="I33" s="5"/>
    </row>
    <row r="34" spans="1:9" x14ac:dyDescent="0.25">
      <c r="A34" s="42">
        <v>453</v>
      </c>
      <c r="B34" s="3" t="s">
        <v>154</v>
      </c>
      <c r="C34" s="43">
        <v>32022</v>
      </c>
      <c r="D34" s="3"/>
      <c r="E34" s="43">
        <v>4716</v>
      </c>
      <c r="F34" s="3">
        <v>5716</v>
      </c>
      <c r="G34" s="43">
        <v>5817.2</v>
      </c>
      <c r="H34" s="43">
        <v>0</v>
      </c>
      <c r="I34" s="53">
        <v>0</v>
      </c>
    </row>
    <row r="35" spans="1:9" x14ac:dyDescent="0.25">
      <c r="A35" s="42">
        <v>454</v>
      </c>
      <c r="B35" s="3" t="s">
        <v>155</v>
      </c>
      <c r="C35" s="43"/>
      <c r="D35" s="3"/>
      <c r="E35" s="43">
        <v>33700</v>
      </c>
      <c r="F35" s="3">
        <v>25926.32</v>
      </c>
      <c r="G35" s="43">
        <v>17000</v>
      </c>
      <c r="H35" s="43"/>
      <c r="I35" s="53"/>
    </row>
    <row r="36" spans="1:9" x14ac:dyDescent="0.25">
      <c r="A36" s="42">
        <v>500</v>
      </c>
      <c r="B36" s="3" t="s">
        <v>156</v>
      </c>
      <c r="C36" s="43"/>
      <c r="D36" s="3"/>
      <c r="E36" s="43"/>
      <c r="F36" s="3"/>
      <c r="G36" s="43">
        <v>45000</v>
      </c>
      <c r="H36" s="43"/>
      <c r="I36" s="53"/>
    </row>
    <row r="37" spans="1:9" x14ac:dyDescent="0.25">
      <c r="A37" s="4"/>
      <c r="B37" s="2"/>
      <c r="C37" s="52">
        <f>SUM(C34:C36)</f>
        <v>32022</v>
      </c>
      <c r="D37" s="2"/>
      <c r="E37" s="52">
        <f>SUM(E34:E36)</f>
        <v>38416</v>
      </c>
      <c r="F37" s="2">
        <f>SUM(F34:F36)</f>
        <v>31642.32</v>
      </c>
      <c r="G37" s="52">
        <f>SUM(G34:G36)</f>
        <v>67817.2</v>
      </c>
      <c r="H37" s="52">
        <v>0</v>
      </c>
      <c r="I37" s="54">
        <v>0</v>
      </c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 t="s">
        <v>197</v>
      </c>
      <c r="B39" s="1"/>
      <c r="C39" s="1"/>
      <c r="D39" s="1"/>
      <c r="E39" s="1"/>
      <c r="F39" s="1"/>
      <c r="G39" s="1" t="s">
        <v>40</v>
      </c>
      <c r="H39" s="1"/>
      <c r="I39" s="1"/>
    </row>
    <row r="40" spans="1:9" x14ac:dyDescent="0.25">
      <c r="A40" s="1" t="s">
        <v>196</v>
      </c>
      <c r="B40" s="1"/>
      <c r="C40" s="1"/>
      <c r="D40" s="1" t="s">
        <v>40</v>
      </c>
      <c r="E40" s="1"/>
      <c r="F40" s="1"/>
      <c r="G40" s="1"/>
      <c r="H40" s="1"/>
      <c r="I40" s="1"/>
    </row>
    <row r="41" spans="1:9" x14ac:dyDescent="0.25">
      <c r="A41" s="1" t="s">
        <v>157</v>
      </c>
      <c r="B41" s="1"/>
      <c r="C41" s="1"/>
      <c r="D41" s="1"/>
      <c r="E41" s="1"/>
      <c r="F41" s="1"/>
      <c r="G41" s="1"/>
      <c r="H41" s="1"/>
      <c r="I41" s="1"/>
    </row>
    <row r="42" spans="1:9" s="1" customFormat="1" x14ac:dyDescent="0.25"/>
    <row r="43" spans="1:9" s="1" customFormat="1" x14ac:dyDescent="0.25"/>
    <row r="44" spans="1:9" s="1" customFormat="1" x14ac:dyDescent="0.25"/>
    <row r="45" spans="1:9" s="1" customFormat="1" x14ac:dyDescent="0.25"/>
    <row r="46" spans="1:9" s="1" customFormat="1" x14ac:dyDescent="0.25"/>
    <row r="47" spans="1:9" s="1" customFormat="1" x14ac:dyDescent="0.25"/>
    <row r="48" spans="1:9" s="1" customFormat="1" x14ac:dyDescent="0.25"/>
    <row r="49" spans="1:9" s="1" customFormat="1" x14ac:dyDescent="0.25"/>
    <row r="50" spans="1:9" s="1" customFormat="1" x14ac:dyDescent="0.25"/>
    <row r="51" spans="1:9" s="1" customFormat="1" x14ac:dyDescent="0.25"/>
    <row r="52" spans="1:9" s="1" customFormat="1" x14ac:dyDescent="0.25"/>
    <row r="53" spans="1:9" s="1" customFormat="1" x14ac:dyDescent="0.25"/>
    <row r="54" spans="1:9" s="1" customFormat="1" x14ac:dyDescent="0.25"/>
    <row r="55" spans="1:9" s="1" customFormat="1" x14ac:dyDescent="0.25"/>
    <row r="56" spans="1:9" s="1" customFormat="1" x14ac:dyDescent="0.25"/>
    <row r="57" spans="1:9" s="1" customFormat="1" x14ac:dyDescent="0.25"/>
    <row r="58" spans="1:9" s="1" customFormat="1" x14ac:dyDescent="0.25"/>
    <row r="59" spans="1:9" s="1" customFormat="1" x14ac:dyDescent="0.25"/>
    <row r="60" spans="1:9" s="1" customFormat="1" x14ac:dyDescent="0.25"/>
    <row r="61" spans="1:9" s="1" customFormat="1" x14ac:dyDescent="0.25"/>
    <row r="62" spans="1:9" s="1" customFormat="1" x14ac:dyDescent="0.25"/>
    <row r="63" spans="1:9" s="1" customFormat="1" x14ac:dyDescent="0.25"/>
    <row r="64" spans="1:9" x14ac:dyDescent="0.25">
      <c r="A64" s="1"/>
      <c r="B64" s="1"/>
      <c r="C64" s="1" t="s">
        <v>40</v>
      </c>
      <c r="D64" s="1"/>
      <c r="E64" s="1"/>
      <c r="F64" s="1"/>
      <c r="G64" s="1"/>
      <c r="H64" s="1"/>
      <c r="I64" s="1"/>
    </row>
    <row r="65" spans="1:18" ht="21" x14ac:dyDescent="0.35">
      <c r="B65" s="33" t="s">
        <v>158</v>
      </c>
    </row>
    <row r="66" spans="1:18" s="1" customFormat="1" ht="21" x14ac:dyDescent="0.35">
      <c r="B66" s="33"/>
    </row>
    <row r="67" spans="1:18" ht="18.75" x14ac:dyDescent="0.3">
      <c r="A67" s="1"/>
      <c r="B67" s="181" t="s">
        <v>175</v>
      </c>
      <c r="C67" s="1"/>
      <c r="D67" s="1"/>
      <c r="E67" s="1"/>
      <c r="F67" s="1"/>
      <c r="G67" s="1"/>
      <c r="H67" s="1"/>
      <c r="I67" s="1"/>
      <c r="J67" s="1"/>
    </row>
    <row r="68" spans="1:18" ht="18.75" x14ac:dyDescent="0.3">
      <c r="A68" s="1"/>
      <c r="B68" s="181"/>
      <c r="C68" s="1"/>
      <c r="D68" s="181" t="s">
        <v>198</v>
      </c>
      <c r="E68" s="1"/>
      <c r="F68" s="1"/>
      <c r="G68" s="1"/>
      <c r="H68" s="1"/>
      <c r="I68" s="1"/>
      <c r="J68" s="1"/>
    </row>
    <row r="69" spans="1:18" ht="18.75" x14ac:dyDescent="0.3">
      <c r="A69" s="1"/>
      <c r="B69" s="181"/>
      <c r="C69" s="1"/>
      <c r="D69" s="181"/>
      <c r="E69" s="1"/>
      <c r="F69" s="1"/>
      <c r="G69" s="1"/>
      <c r="H69" s="1"/>
      <c r="I69" s="1"/>
      <c r="J69" s="1"/>
    </row>
    <row r="70" spans="1:18" x14ac:dyDescent="0.25">
      <c r="A70" s="1"/>
      <c r="B70" s="182"/>
      <c r="C70" s="182"/>
      <c r="D70" s="182"/>
      <c r="E70" s="182"/>
      <c r="F70" s="183"/>
      <c r="G70" s="182"/>
      <c r="H70" s="182"/>
      <c r="I70" s="182"/>
      <c r="J70" s="1"/>
    </row>
    <row r="71" spans="1:18" x14ac:dyDescent="0.25">
      <c r="A71" s="1"/>
      <c r="B71" s="184"/>
      <c r="C71" s="185" t="s">
        <v>176</v>
      </c>
      <c r="D71" s="186" t="s">
        <v>176</v>
      </c>
      <c r="E71" s="187" t="s">
        <v>177</v>
      </c>
      <c r="F71" s="188" t="s">
        <v>178</v>
      </c>
      <c r="G71" s="189" t="s">
        <v>177</v>
      </c>
      <c r="H71" s="185" t="s">
        <v>177</v>
      </c>
      <c r="I71" s="187" t="s">
        <v>177</v>
      </c>
      <c r="J71" s="1"/>
    </row>
    <row r="72" spans="1:18" x14ac:dyDescent="0.25">
      <c r="A72" s="1"/>
      <c r="B72" s="190"/>
      <c r="C72" s="191" t="s">
        <v>179</v>
      </c>
      <c r="D72" s="192" t="s">
        <v>180</v>
      </c>
      <c r="E72" s="193">
        <v>2014</v>
      </c>
      <c r="F72" s="194" t="s">
        <v>181</v>
      </c>
      <c r="G72" s="194" t="s">
        <v>182</v>
      </c>
      <c r="H72" s="191" t="s">
        <v>183</v>
      </c>
      <c r="I72" s="193" t="s">
        <v>184</v>
      </c>
      <c r="J72" s="1"/>
    </row>
    <row r="73" spans="1:18" x14ac:dyDescent="0.25">
      <c r="A73" s="1"/>
      <c r="B73" s="190" t="s">
        <v>135</v>
      </c>
      <c r="C73" s="195">
        <v>321041</v>
      </c>
      <c r="D73" s="196">
        <v>301935</v>
      </c>
      <c r="E73" s="197">
        <v>323265.49</v>
      </c>
      <c r="F73" s="196">
        <v>323265.49</v>
      </c>
      <c r="G73" s="197">
        <v>381221</v>
      </c>
      <c r="H73" s="197">
        <v>377025</v>
      </c>
      <c r="I73" s="197">
        <v>377025</v>
      </c>
      <c r="J73" s="1"/>
    </row>
    <row r="74" spans="1:18" x14ac:dyDescent="0.25">
      <c r="A74" s="1"/>
      <c r="B74" s="198" t="s">
        <v>185</v>
      </c>
      <c r="C74" s="199">
        <v>9000</v>
      </c>
      <c r="D74" s="200">
        <v>4994</v>
      </c>
      <c r="E74" s="201">
        <v>0</v>
      </c>
      <c r="F74" s="200">
        <v>200364</v>
      </c>
      <c r="G74" s="201">
        <v>0</v>
      </c>
      <c r="H74" s="201">
        <v>0</v>
      </c>
      <c r="I74" s="201">
        <v>0</v>
      </c>
      <c r="J74" s="1"/>
    </row>
    <row r="75" spans="1:18" x14ac:dyDescent="0.25">
      <c r="A75" s="1"/>
      <c r="B75" s="198" t="s">
        <v>186</v>
      </c>
      <c r="C75" s="199">
        <v>125006</v>
      </c>
      <c r="D75" s="200">
        <v>32022</v>
      </c>
      <c r="E75" s="201">
        <v>38416</v>
      </c>
      <c r="F75" s="200">
        <v>31642.32</v>
      </c>
      <c r="G75" s="201">
        <v>67817.2</v>
      </c>
      <c r="H75" s="201">
        <v>0</v>
      </c>
      <c r="I75" s="201">
        <v>0</v>
      </c>
      <c r="J75" s="1"/>
    </row>
    <row r="76" spans="1:18" x14ac:dyDescent="0.25">
      <c r="A76" s="1"/>
      <c r="B76" s="202" t="s">
        <v>187</v>
      </c>
      <c r="C76" s="203">
        <f t="shared" ref="C76:E76" si="1">SUM(C73:C75)</f>
        <v>455047</v>
      </c>
      <c r="D76" s="204">
        <f t="shared" si="1"/>
        <v>338951</v>
      </c>
      <c r="E76" s="205">
        <f t="shared" si="1"/>
        <v>361681.49</v>
      </c>
      <c r="F76" s="204">
        <f>SUM(F73:F75)</f>
        <v>555271.80999999994</v>
      </c>
      <c r="G76" s="205">
        <f>SUM(G73:G75)</f>
        <v>449038.2</v>
      </c>
      <c r="H76" s="205">
        <f t="shared" ref="H76:I76" si="2">SUM(H73:H75)</f>
        <v>377025</v>
      </c>
      <c r="I76" s="205">
        <f t="shared" si="2"/>
        <v>377025</v>
      </c>
      <c r="J76" s="1"/>
      <c r="K76" s="167"/>
      <c r="L76" s="167"/>
      <c r="M76" s="167"/>
      <c r="N76" s="167"/>
      <c r="O76" s="167"/>
      <c r="P76" s="167"/>
      <c r="Q76" s="167"/>
      <c r="R76" s="213"/>
    </row>
    <row r="77" spans="1:18" x14ac:dyDescent="0.25">
      <c r="A77" s="1"/>
      <c r="B77" s="198"/>
      <c r="C77" s="199"/>
      <c r="D77" s="200"/>
      <c r="E77" s="206"/>
      <c r="F77" s="200"/>
      <c r="G77" s="206"/>
      <c r="H77" s="206"/>
      <c r="I77" s="206"/>
      <c r="J77" s="1"/>
      <c r="K77" s="213"/>
      <c r="L77" s="213"/>
      <c r="M77" s="213"/>
      <c r="N77" s="213"/>
      <c r="O77" s="213"/>
      <c r="P77" s="213"/>
      <c r="Q77" s="213"/>
      <c r="R77" s="213"/>
    </row>
    <row r="78" spans="1:18" x14ac:dyDescent="0.25">
      <c r="A78" s="1"/>
      <c r="B78" s="198" t="s">
        <v>188</v>
      </c>
      <c r="C78" s="199">
        <v>314033</v>
      </c>
      <c r="D78" s="200">
        <v>292532</v>
      </c>
      <c r="E78" s="206">
        <v>327981.49</v>
      </c>
      <c r="F78" s="200">
        <v>290887.5</v>
      </c>
      <c r="G78" s="206">
        <v>369597.2</v>
      </c>
      <c r="H78" s="206">
        <v>362858</v>
      </c>
      <c r="I78" s="206">
        <v>363207</v>
      </c>
      <c r="J78" s="1"/>
      <c r="K78" s="213"/>
      <c r="L78" s="213"/>
      <c r="M78" s="213"/>
      <c r="N78" s="213"/>
      <c r="O78" s="213"/>
      <c r="P78" s="213"/>
      <c r="Q78" s="213"/>
      <c r="R78" s="213"/>
    </row>
    <row r="79" spans="1:18" x14ac:dyDescent="0.25">
      <c r="A79" s="1"/>
      <c r="B79" s="198" t="s">
        <v>189</v>
      </c>
      <c r="C79" s="199">
        <v>117400</v>
      </c>
      <c r="D79" s="200">
        <v>5900</v>
      </c>
      <c r="E79" s="201">
        <v>33700</v>
      </c>
      <c r="F79" s="200">
        <v>227995.59</v>
      </c>
      <c r="G79" s="201">
        <v>76066</v>
      </c>
      <c r="H79" s="201">
        <v>667</v>
      </c>
      <c r="I79" s="201">
        <v>318</v>
      </c>
      <c r="J79" s="1"/>
      <c r="K79" s="213"/>
      <c r="L79" s="213"/>
      <c r="M79" s="213"/>
      <c r="N79" s="213"/>
      <c r="O79" s="213"/>
      <c r="P79" s="213"/>
      <c r="Q79" s="213"/>
      <c r="R79" s="213"/>
    </row>
    <row r="80" spans="1:18" x14ac:dyDescent="0.25">
      <c r="A80" s="1"/>
      <c r="B80" s="198" t="s">
        <v>190</v>
      </c>
      <c r="C80" s="199">
        <v>6000</v>
      </c>
      <c r="D80" s="200">
        <v>32022</v>
      </c>
      <c r="E80" s="201"/>
      <c r="F80" s="200"/>
      <c r="G80" s="212">
        <v>3375</v>
      </c>
      <c r="H80" s="212">
        <v>13500</v>
      </c>
      <c r="I80" s="212">
        <v>13500</v>
      </c>
      <c r="J80" s="1" t="s">
        <v>40</v>
      </c>
      <c r="K80" s="172"/>
      <c r="L80" s="172"/>
      <c r="M80" s="172"/>
      <c r="N80" s="172"/>
      <c r="O80" s="172"/>
      <c r="P80" s="172"/>
      <c r="Q80" s="172"/>
      <c r="R80" s="213"/>
    </row>
    <row r="81" spans="1:18" x14ac:dyDescent="0.25">
      <c r="A81" s="1"/>
      <c r="B81" s="202" t="s">
        <v>191</v>
      </c>
      <c r="C81" s="203">
        <f t="shared" ref="C81:E81" si="3">SUM(C78:C80)</f>
        <v>437433</v>
      </c>
      <c r="D81" s="204">
        <f t="shared" si="3"/>
        <v>330454</v>
      </c>
      <c r="E81" s="205">
        <f t="shared" si="3"/>
        <v>361681.49</v>
      </c>
      <c r="F81" s="204">
        <f>SUM(F78:F80)</f>
        <v>518883.08999999997</v>
      </c>
      <c r="G81" s="205">
        <f>SUM(G78:G80)</f>
        <v>449038.2</v>
      </c>
      <c r="H81" s="205">
        <f t="shared" ref="H81" si="4">SUM(H78:H80)</f>
        <v>377025</v>
      </c>
      <c r="I81" s="205">
        <f>SUM(I78:I80)</f>
        <v>377025</v>
      </c>
      <c r="J81" s="1"/>
      <c r="K81" s="213"/>
      <c r="L81" s="213"/>
      <c r="M81" s="213"/>
      <c r="N81" s="213"/>
      <c r="O81" s="213"/>
      <c r="P81" s="213"/>
      <c r="Q81" s="213"/>
      <c r="R81" s="213"/>
    </row>
    <row r="82" spans="1:18" x14ac:dyDescent="0.25">
      <c r="A82" s="1"/>
      <c r="B82" s="182"/>
      <c r="C82" s="207"/>
      <c r="D82" s="207"/>
      <c r="E82" s="207"/>
      <c r="F82" s="207"/>
      <c r="G82" s="207"/>
      <c r="H82" s="207"/>
      <c r="I82" s="207"/>
      <c r="J82" s="1"/>
      <c r="K82" s="214"/>
      <c r="L82" s="214"/>
      <c r="M82" s="214"/>
      <c r="N82" s="214"/>
      <c r="O82" s="214"/>
      <c r="P82" s="214"/>
      <c r="Q82" s="214"/>
      <c r="R82" s="213"/>
    </row>
    <row r="83" spans="1:18" x14ac:dyDescent="0.25">
      <c r="A83" s="1"/>
      <c r="B83" s="208" t="s">
        <v>192</v>
      </c>
      <c r="C83" s="209">
        <f t="shared" ref="C83:E83" si="5">C76-C81</f>
        <v>17614</v>
      </c>
      <c r="D83" s="210">
        <f t="shared" si="5"/>
        <v>8497</v>
      </c>
      <c r="E83" s="211">
        <f t="shared" si="5"/>
        <v>0</v>
      </c>
      <c r="F83" s="210">
        <v>36388.720000000001</v>
      </c>
      <c r="G83" s="211">
        <v>0</v>
      </c>
      <c r="H83" s="211">
        <f t="shared" ref="H83:I83" si="6">H76-H81</f>
        <v>0</v>
      </c>
      <c r="I83" s="211">
        <f t="shared" si="6"/>
        <v>0</v>
      </c>
      <c r="J83" s="1"/>
      <c r="K83" s="214"/>
      <c r="L83" s="214"/>
      <c r="M83" s="214"/>
      <c r="N83" s="214"/>
      <c r="O83" s="214"/>
      <c r="P83" s="214"/>
      <c r="Q83" s="214"/>
      <c r="R83" s="213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213"/>
      <c r="L84" s="213"/>
      <c r="M84" s="213"/>
      <c r="N84" s="213"/>
      <c r="O84" s="213"/>
      <c r="P84" s="213"/>
      <c r="Q84" s="213"/>
      <c r="R84" s="213"/>
    </row>
    <row r="85" spans="1:18" x14ac:dyDescent="0.25">
      <c r="A85" s="1"/>
      <c r="B85" s="1" t="s">
        <v>196</v>
      </c>
      <c r="C85" s="1"/>
      <c r="D85" s="1"/>
      <c r="E85" s="1"/>
      <c r="F85" s="1"/>
      <c r="G85" s="1"/>
      <c r="H85" s="1"/>
      <c r="I85" s="1"/>
      <c r="J85" s="1"/>
      <c r="K85" s="213"/>
      <c r="L85" s="213"/>
      <c r="M85" s="213"/>
      <c r="N85" s="213"/>
      <c r="O85" s="213"/>
      <c r="P85" s="213"/>
      <c r="Q85" s="213"/>
      <c r="R85" s="213"/>
    </row>
    <row r="86" spans="1:18" x14ac:dyDescent="0.25">
      <c r="A86" s="1"/>
      <c r="B86" s="1" t="s">
        <v>157</v>
      </c>
      <c r="C86" s="1" t="s">
        <v>40</v>
      </c>
      <c r="D86" s="1"/>
      <c r="E86" s="1"/>
      <c r="F86" s="1"/>
      <c r="G86" s="1"/>
      <c r="H86" s="1"/>
      <c r="I86" s="1"/>
      <c r="J86" s="1"/>
      <c r="K86" s="214"/>
      <c r="L86" s="214"/>
      <c r="M86" s="214"/>
      <c r="N86" s="214"/>
      <c r="O86" s="214"/>
      <c r="P86" s="214"/>
      <c r="Q86" s="214"/>
      <c r="R86" s="213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8" x14ac:dyDescent="0.25">
      <c r="A88" s="1"/>
      <c r="B88" s="1" t="s">
        <v>197</v>
      </c>
      <c r="C88" s="1"/>
      <c r="D88" s="1"/>
      <c r="E88" s="1"/>
      <c r="F88" s="1"/>
      <c r="G88" s="1"/>
      <c r="H88" s="1"/>
      <c r="I88" s="1"/>
      <c r="J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VYDAJE</vt:lpstr>
      <vt:lpstr>KAPITAL VYDAJ</vt:lpstr>
      <vt:lpstr>Rekapitulácia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majetok</dc:creator>
  <cp:lastModifiedBy>Edita</cp:lastModifiedBy>
  <cp:lastPrinted>2015-02-10T07:24:56Z</cp:lastPrinted>
  <dcterms:created xsi:type="dcterms:W3CDTF">2012-11-28T08:43:32Z</dcterms:created>
  <dcterms:modified xsi:type="dcterms:W3CDTF">2018-05-03T09:31:37Z</dcterms:modified>
</cp:coreProperties>
</file>